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<sst xmlns="http://schemas.openxmlformats.org/spreadsheetml/2006/main" count="74" uniqueCount="72">
  <si>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</si>
  <si>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</si>
  <si>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</si>
  <si>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</si>
  <si>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</si>
  <si>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Иные межбюджетные трансферты
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</si>
  <si>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</si>
  <si>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</si>
  <si>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</si>
  <si>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</si>
  <si>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</si>
  <si>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</si>
  <si>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</si>
  <si>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</si>
  <si>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</si>
  <si>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</si>
  <si>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</si>
  <si>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</si>
  <si>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</si>
  <si>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</si>
  <si>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</si>
  <si>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</si>
  <si>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</si>
  <si>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</si>
  <si>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</si>
  <si>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</si>
  <si>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</si>
  <si>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</si>
  <si>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</si>
  <si>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</si>
  <si>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</si>
  <si>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</si>
  <si>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</si>
  <si>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</si>
  <si>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</si>
  <si>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</si>
  <si>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</si>
  <si>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</si>
  <si>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</si>
  <si>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</si>
  <si>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</si>
  <si>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</si>
  <si>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</si>
  <si>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</si>
  <si>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</si>
  <si>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</si>
  <si>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</si>
  <si>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</si>
  <si>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</si>
  <si>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</si>
  <si>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</si>
  <si>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</si>
  <si>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</si>
  <si>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</si>
  <si>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</si>
  <si>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</si>
  <si>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</si>
  <si>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 xml:space="preserve">Налог, взимаемый в связи с применением упрощенной сиситемы  налогообложения 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</si>
  <si>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</si>
  <si>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</si>
  <si>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</si>
  <si>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</si>
  <si>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Утвержденные бюджетные назначения на 2012 год</t>
  </si>
  <si>
    <t>Процент исполнения к плану 2012 года</t>
  </si>
  <si>
    <t>ПРОЧИЕ БЕЗВОЗМЕЗДНЫЕ ПОСТУПЛЕНИЯ</t>
  </si>
  <si>
    <t>Прочие безвозмездные поступления в бюджеты поселений</t>
  </si>
  <si>
    <t>Обеспечение проведения выборов и референдумов</t>
  </si>
  <si>
    <t>НАЦИОНАЛЬНАЯ ЭКОНОМИКА</t>
  </si>
  <si>
    <t>Водное хозяйство</t>
  </si>
  <si>
    <t>Дорожное хозяйство (дорожные фонды)</t>
  </si>
  <si>
    <t xml:space="preserve"> за II квартал 2012 года</t>
  </si>
  <si>
    <t>Приложение                                                              к проекту постановления Администрации Александровского сельского поселения от ______2012г. №___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</si>
</sst>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40" t="s">
        <v>71</v>
      </c>
      <c r="C1" s="40"/>
      <c r="D1" s="40"/>
    </row>
    <row r="2" spans="1:4" ht="15.75">
      <c r="A2" s="44" t="s">
        <v>54</v>
      </c>
      <c r="B2" s="44"/>
      <c r="C2" s="44"/>
      <c r="D2" s="44"/>
    </row>
    <row r="3" spans="1:4" ht="13.5" customHeight="1">
      <c r="A3" s="45" t="s">
        <v>55</v>
      </c>
      <c r="B3" s="45"/>
      <c r="C3" s="45"/>
      <c r="D3" s="45"/>
    </row>
    <row r="4" spans="1:4" ht="15.75">
      <c r="A4" s="45" t="s">
        <v>70</v>
      </c>
      <c r="B4" s="45"/>
      <c r="C4" s="45"/>
      <c r="D4" s="45"/>
    </row>
    <row r="5" spans="1:4" ht="15.75">
      <c r="A5" s="45"/>
      <c r="B5" s="45"/>
      <c r="C5" s="45"/>
      <c r="D5" s="45"/>
    </row>
    <row r="6" ht="18.75" customHeight="1">
      <c r="D6" s="10" t="s">
        <v>11</v>
      </c>
    </row>
    <row r="7" spans="1:4" ht="72.75" customHeight="1">
      <c r="A7" s="3" t="s">
        <v>12</v>
      </c>
      <c r="B7" s="4" t="s">
        <v>62</v>
      </c>
      <c r="C7" s="15" t="s">
        <v>4</v>
      </c>
      <c r="D7" s="4" t="s">
        <v>63</v>
      </c>
    </row>
    <row r="8" spans="1:4" s="11" customFormat="1" ht="20.25" customHeight="1">
      <c r="A8" s="24" t="s">
        <v>13</v>
      </c>
      <c r="B8" s="19"/>
      <c r="C8" s="20"/>
      <c r="D8" s="20"/>
    </row>
    <row r="9" spans="1:4" s="1" customFormat="1" ht="35.25" customHeight="1">
      <c r="A9" s="21" t="s">
        <v>1</v>
      </c>
      <c r="B9" s="25">
        <v>9664.2</v>
      </c>
      <c r="C9" s="25">
        <v>3826.1</v>
      </c>
      <c r="D9" s="25">
        <f>C9*100/B9</f>
        <v>39.59044721756586</v>
      </c>
    </row>
    <row r="10" spans="1:4" s="1" customFormat="1" ht="20.25" customHeight="1">
      <c r="A10" s="31" t="s">
        <v>27</v>
      </c>
      <c r="B10" s="25">
        <f>B11</f>
        <v>1169</v>
      </c>
      <c r="C10" s="25">
        <v>508.4</v>
      </c>
      <c r="D10" s="25">
        <f aca="true" t="shared" si="0" ref="D10:D58">C10*100/B10</f>
        <v>43.4901625320787</v>
      </c>
    </row>
    <row r="11" spans="1:4" s="11" customFormat="1" ht="16.5" customHeight="1">
      <c r="A11" s="22" t="s">
        <v>22</v>
      </c>
      <c r="B11" s="26">
        <v>1169</v>
      </c>
      <c r="C11" s="26">
        <v>508.4</v>
      </c>
      <c r="D11" s="25">
        <f t="shared" si="0"/>
        <v>43.4901625320787</v>
      </c>
    </row>
    <row r="12" spans="1:4" s="11" customFormat="1" ht="16.5" customHeight="1">
      <c r="A12" s="31" t="s">
        <v>28</v>
      </c>
      <c r="B12" s="25">
        <f>SUM(B13:B14)</f>
        <v>1442.9</v>
      </c>
      <c r="C12" s="25">
        <f>SUM(C13:C14)</f>
        <v>1278.4</v>
      </c>
      <c r="D12" s="25">
        <f t="shared" si="0"/>
        <v>88.59934853420197</v>
      </c>
    </row>
    <row r="13" spans="1:4" s="11" customFormat="1" ht="34.5" customHeight="1">
      <c r="A13" s="22" t="s">
        <v>57</v>
      </c>
      <c r="B13" s="26">
        <v>382.9</v>
      </c>
      <c r="C13" s="26">
        <v>264</v>
      </c>
      <c r="D13" s="25">
        <f t="shared" si="0"/>
        <v>68.94750587620788</v>
      </c>
    </row>
    <row r="14" spans="1:4" s="11" customFormat="1" ht="21" customHeight="1">
      <c r="A14" s="22" t="s">
        <v>23</v>
      </c>
      <c r="B14" s="26">
        <v>1060</v>
      </c>
      <c r="C14" s="26">
        <v>1014.4</v>
      </c>
      <c r="D14" s="25">
        <f t="shared" si="0"/>
        <v>95.69811320754717</v>
      </c>
    </row>
    <row r="15" spans="1:4" s="11" customFormat="1" ht="15.75" customHeight="1">
      <c r="A15" s="31" t="s">
        <v>29</v>
      </c>
      <c r="B15" s="25">
        <f>SUM(B16:B18)</f>
        <v>5509.6</v>
      </c>
      <c r="C15" s="25">
        <f>SUM(C16:C18)</f>
        <v>1018.8</v>
      </c>
      <c r="D15" s="25">
        <f t="shared" si="0"/>
        <v>18.49136053434006</v>
      </c>
    </row>
    <row r="16" spans="1:4" s="11" customFormat="1" ht="16.5" customHeight="1">
      <c r="A16" s="22" t="s">
        <v>24</v>
      </c>
      <c r="B16" s="26">
        <v>195.3</v>
      </c>
      <c r="C16" s="26">
        <v>8.8</v>
      </c>
      <c r="D16" s="25">
        <f t="shared" si="0"/>
        <v>4.505888376856119</v>
      </c>
    </row>
    <row r="17" spans="1:4" s="11" customFormat="1" ht="15.75" customHeight="1">
      <c r="A17" s="22" t="s">
        <v>25</v>
      </c>
      <c r="B17" s="26">
        <v>0</v>
      </c>
      <c r="C17" s="26">
        <v>0</v>
      </c>
      <c r="D17" s="25" t="e">
        <f t="shared" si="0"/>
        <v>#DIV/0!</v>
      </c>
    </row>
    <row r="18" spans="1:4" s="11" customFormat="1" ht="15.75" customHeight="1">
      <c r="A18" s="23" t="s">
        <v>26</v>
      </c>
      <c r="B18" s="26">
        <v>5314.3</v>
      </c>
      <c r="C18" s="26">
        <v>1010</v>
      </c>
      <c r="D18" s="25">
        <f t="shared" si="0"/>
        <v>19.005325254502004</v>
      </c>
    </row>
    <row r="19" spans="1:4" s="11" customFormat="1" ht="15.75" customHeight="1">
      <c r="A19" s="32" t="s">
        <v>30</v>
      </c>
      <c r="B19" s="37">
        <f>B20</f>
        <v>295.5</v>
      </c>
      <c r="C19" s="37">
        <f>C20</f>
        <v>92.4</v>
      </c>
      <c r="D19" s="25">
        <f t="shared" si="0"/>
        <v>31.269035532994923</v>
      </c>
    </row>
    <row r="20" spans="1:4" s="11" customFormat="1" ht="63" customHeight="1">
      <c r="A20" s="30" t="s">
        <v>31</v>
      </c>
      <c r="B20" s="15">
        <v>295.5</v>
      </c>
      <c r="C20" s="26">
        <v>92.4</v>
      </c>
      <c r="D20" s="25">
        <f t="shared" si="0"/>
        <v>31.269035532994923</v>
      </c>
    </row>
    <row r="21" spans="1:4" s="11" customFormat="1" ht="63" customHeight="1">
      <c r="A21" s="32" t="s">
        <v>32</v>
      </c>
      <c r="B21" s="25">
        <v>0</v>
      </c>
      <c r="C21" s="25">
        <v>0</v>
      </c>
      <c r="D21" s="25">
        <v>0</v>
      </c>
    </row>
    <row r="22" spans="1:4" s="11" customFormat="1" ht="20.25" customHeight="1">
      <c r="A22" s="30" t="s">
        <v>33</v>
      </c>
      <c r="B22" s="26">
        <v>0</v>
      </c>
      <c r="C22" s="26">
        <v>0</v>
      </c>
      <c r="D22" s="25">
        <v>0</v>
      </c>
    </row>
    <row r="23" spans="1:4" s="11" customFormat="1" ht="73.5" customHeight="1">
      <c r="A23" s="32" t="s">
        <v>34</v>
      </c>
      <c r="B23" s="25">
        <f>B24</f>
        <v>631.3</v>
      </c>
      <c r="C23" s="25">
        <f>C24</f>
        <v>260</v>
      </c>
      <c r="D23" s="25">
        <f t="shared" si="0"/>
        <v>41.18485664501822</v>
      </c>
    </row>
    <row r="24" spans="1:4" s="11" customFormat="1" ht="119.25" customHeight="1">
      <c r="A24" s="30" t="s">
        <v>35</v>
      </c>
      <c r="B24" s="26">
        <v>631.3</v>
      </c>
      <c r="C24" s="26">
        <v>260</v>
      </c>
      <c r="D24" s="25">
        <f t="shared" si="0"/>
        <v>41.18485664501822</v>
      </c>
    </row>
    <row r="25" spans="1:4" s="11" customFormat="1" ht="49.5" customHeight="1">
      <c r="A25" s="32" t="s">
        <v>36</v>
      </c>
      <c r="B25" s="25">
        <v>615.9</v>
      </c>
      <c r="C25" s="25">
        <v>668</v>
      </c>
      <c r="D25" s="25">
        <f t="shared" si="0"/>
        <v>108.45916544893652</v>
      </c>
    </row>
    <row r="26" spans="1:4" s="11" customFormat="1" ht="80.25" customHeight="1">
      <c r="A26" s="30" t="s">
        <v>37</v>
      </c>
      <c r="B26" s="26">
        <v>615.9</v>
      </c>
      <c r="C26" s="26">
        <v>668</v>
      </c>
      <c r="D26" s="25">
        <f t="shared" si="0"/>
        <v>108.45916544893652</v>
      </c>
    </row>
    <row r="27" spans="1:4" s="11" customFormat="1" ht="16.5" customHeight="1">
      <c r="A27" s="32" t="s">
        <v>38</v>
      </c>
      <c r="B27" s="25">
        <v>0</v>
      </c>
      <c r="C27" s="25">
        <v>0</v>
      </c>
      <c r="D27" s="25" t="e">
        <f t="shared" si="0"/>
        <v>#DIV/0!</v>
      </c>
    </row>
    <row r="28" spans="1:4" s="11" customFormat="1" ht="17.25" customHeight="1">
      <c r="A28" s="30" t="s">
        <v>39</v>
      </c>
      <c r="B28" s="26">
        <v>0</v>
      </c>
      <c r="C28" s="26">
        <v>0</v>
      </c>
      <c r="D28" s="25" t="e">
        <f t="shared" si="0"/>
        <v>#DIV/0!</v>
      </c>
    </row>
    <row r="29" spans="1:6" s="11" customFormat="1" ht="15.75">
      <c r="A29" s="32" t="s">
        <v>14</v>
      </c>
      <c r="B29" s="25">
        <f>B30+B34</f>
        <v>11990.699999999999</v>
      </c>
      <c r="C29" s="25">
        <f>C30+C34</f>
        <v>139.5</v>
      </c>
      <c r="D29" s="25">
        <f t="shared" si="0"/>
        <v>1.1634016362681079</v>
      </c>
      <c r="E29" s="16"/>
      <c r="F29" s="8"/>
    </row>
    <row r="30" spans="1:6" s="11" customFormat="1" ht="57">
      <c r="A30" s="32" t="s">
        <v>40</v>
      </c>
      <c r="B30" s="25">
        <f>SUM(B31:B33)</f>
        <v>10468.9</v>
      </c>
      <c r="C30" s="25">
        <f>C31+C32+C33</f>
        <v>139.5</v>
      </c>
      <c r="D30" s="25">
        <f t="shared" si="0"/>
        <v>1.3325182206344506</v>
      </c>
      <c r="E30" s="16"/>
      <c r="F30" s="8"/>
    </row>
    <row r="31" spans="1:7" s="11" customFormat="1" ht="48.75" customHeight="1">
      <c r="A31" s="22" t="s">
        <v>20</v>
      </c>
      <c r="B31" s="26">
        <v>0</v>
      </c>
      <c r="C31" s="26">
        <v>0</v>
      </c>
      <c r="D31" s="26">
        <v>0</v>
      </c>
      <c r="E31" s="16"/>
      <c r="G31" s="8"/>
    </row>
    <row r="32" spans="1:5" s="11" customFormat="1" ht="48.75" customHeight="1">
      <c r="A32" s="22" t="s">
        <v>21</v>
      </c>
      <c r="B32" s="26">
        <v>139.5</v>
      </c>
      <c r="C32" s="26">
        <v>139.5</v>
      </c>
      <c r="D32" s="26">
        <f t="shared" si="0"/>
        <v>100</v>
      </c>
      <c r="E32" s="16"/>
    </row>
    <row r="33" spans="1:5" s="11" customFormat="1" ht="18" customHeight="1">
      <c r="A33" s="22" t="s">
        <v>5</v>
      </c>
      <c r="B33" s="26">
        <v>10329.4</v>
      </c>
      <c r="C33" s="26">
        <v>0</v>
      </c>
      <c r="D33" s="26">
        <f t="shared" si="0"/>
        <v>0</v>
      </c>
      <c r="E33" s="16"/>
    </row>
    <row r="34" spans="1:5" s="11" customFormat="1" ht="38.25" customHeight="1">
      <c r="A34" s="39" t="s">
        <v>64</v>
      </c>
      <c r="B34" s="26">
        <f>B35</f>
        <v>1521.8</v>
      </c>
      <c r="C34" s="26">
        <v>0</v>
      </c>
      <c r="D34" s="26">
        <f t="shared" si="0"/>
        <v>0</v>
      </c>
      <c r="E34" s="16"/>
    </row>
    <row r="35" spans="1:5" s="11" customFormat="1" ht="33" customHeight="1">
      <c r="A35" s="39" t="s">
        <v>65</v>
      </c>
      <c r="B35" s="26">
        <v>1521.8</v>
      </c>
      <c r="C35" s="26">
        <v>0</v>
      </c>
      <c r="D35" s="26">
        <f t="shared" si="0"/>
        <v>0</v>
      </c>
      <c r="E35" s="16"/>
    </row>
    <row r="36" spans="1:6" s="11" customFormat="1" ht="51.75" customHeight="1">
      <c r="A36" s="24" t="s">
        <v>15</v>
      </c>
      <c r="B36" s="25">
        <f>B9+B29</f>
        <v>21654.9</v>
      </c>
      <c r="C36" s="25">
        <f>C9+C29</f>
        <v>3965.6</v>
      </c>
      <c r="D36" s="25">
        <f t="shared" si="0"/>
        <v>18.31271444338233</v>
      </c>
      <c r="E36" s="8"/>
      <c r="F36" s="13"/>
    </row>
    <row r="37" spans="1:4" s="11" customFormat="1" ht="27" customHeight="1">
      <c r="A37" s="24" t="s">
        <v>16</v>
      </c>
      <c r="B37" s="26"/>
      <c r="C37" s="25"/>
      <c r="D37" s="25"/>
    </row>
    <row r="38" spans="1:4" s="11" customFormat="1" ht="30" customHeight="1">
      <c r="A38" s="32" t="s">
        <v>41</v>
      </c>
      <c r="B38" s="25">
        <f>SUM(B39:B42)</f>
        <v>4876.6</v>
      </c>
      <c r="C38" s="25">
        <f>SUM(C39:C42)</f>
        <v>1801.1</v>
      </c>
      <c r="D38" s="25">
        <f t="shared" si="0"/>
        <v>36.9335192552188</v>
      </c>
    </row>
    <row r="39" spans="1:4" s="11" customFormat="1" ht="48" customHeight="1">
      <c r="A39" s="30" t="s">
        <v>58</v>
      </c>
      <c r="B39" s="26">
        <v>697</v>
      </c>
      <c r="C39" s="26">
        <v>300.6</v>
      </c>
      <c r="D39" s="25">
        <f t="shared" si="0"/>
        <v>43.12769010043042</v>
      </c>
    </row>
    <row r="40" spans="1:4" s="11" customFormat="1" ht="76.5" customHeight="1">
      <c r="A40" s="30" t="s">
        <v>42</v>
      </c>
      <c r="B40" s="26">
        <v>3681.7</v>
      </c>
      <c r="C40" s="26">
        <v>1485.5</v>
      </c>
      <c r="D40" s="25">
        <f t="shared" si="0"/>
        <v>40.348208707933836</v>
      </c>
    </row>
    <row r="41" spans="1:4" s="11" customFormat="1" ht="37.5" customHeight="1">
      <c r="A41" s="30" t="s">
        <v>66</v>
      </c>
      <c r="B41" s="26">
        <v>475.8</v>
      </c>
      <c r="C41" s="26">
        <v>0</v>
      </c>
      <c r="D41" s="26">
        <f t="shared" si="0"/>
        <v>0</v>
      </c>
    </row>
    <row r="42" spans="1:4" s="11" customFormat="1" ht="24.75" customHeight="1">
      <c r="A42" s="30" t="s">
        <v>56</v>
      </c>
      <c r="B42" s="26">
        <v>22.1</v>
      </c>
      <c r="C42" s="26">
        <v>15</v>
      </c>
      <c r="D42" s="25">
        <f t="shared" si="0"/>
        <v>67.87330316742081</v>
      </c>
    </row>
    <row r="43" spans="1:4" s="11" customFormat="1" ht="16.5" customHeight="1">
      <c r="A43" s="32" t="s">
        <v>43</v>
      </c>
      <c r="B43" s="25">
        <f>B44</f>
        <v>139.3</v>
      </c>
      <c r="C43" s="25">
        <f>C44</f>
        <v>54.2</v>
      </c>
      <c r="D43" s="25">
        <f t="shared" si="0"/>
        <v>38.90882986360373</v>
      </c>
    </row>
    <row r="44" spans="1:4" s="11" customFormat="1" ht="20.25" customHeight="1">
      <c r="A44" s="30" t="s">
        <v>44</v>
      </c>
      <c r="B44" s="26">
        <v>139.3</v>
      </c>
      <c r="C44" s="26">
        <v>54.2</v>
      </c>
      <c r="D44" s="25">
        <f t="shared" si="0"/>
        <v>38.90882986360373</v>
      </c>
    </row>
    <row r="45" spans="1:4" s="11" customFormat="1" ht="47.25" customHeight="1">
      <c r="A45" s="32" t="s">
        <v>45</v>
      </c>
      <c r="B45" s="25">
        <f>B46</f>
        <v>267.9</v>
      </c>
      <c r="C45" s="25">
        <f>C46</f>
        <v>157.1</v>
      </c>
      <c r="D45" s="25">
        <f t="shared" si="0"/>
        <v>58.64128406121688</v>
      </c>
    </row>
    <row r="46" spans="1:4" s="11" customFormat="1" ht="62.25" customHeight="1">
      <c r="A46" s="30" t="s">
        <v>59</v>
      </c>
      <c r="B46" s="26">
        <v>267.9</v>
      </c>
      <c r="C46" s="26">
        <v>157.1</v>
      </c>
      <c r="D46" s="26">
        <f t="shared" si="0"/>
        <v>58.64128406121688</v>
      </c>
    </row>
    <row r="47" spans="1:4" s="11" customFormat="1" ht="21.75" customHeight="1">
      <c r="A47" s="32" t="s">
        <v>67</v>
      </c>
      <c r="B47" s="25">
        <f>B48+B49</f>
        <v>12653.900000000001</v>
      </c>
      <c r="C47" s="25">
        <f>SUM(C48:C49)</f>
        <v>107.9</v>
      </c>
      <c r="D47" s="26">
        <f t="shared" si="0"/>
        <v>0.8527015386560665</v>
      </c>
    </row>
    <row r="48" spans="1:4" s="11" customFormat="1" ht="24.75" customHeight="1">
      <c r="A48" s="30" t="s">
        <v>68</v>
      </c>
      <c r="B48" s="26">
        <v>61.2</v>
      </c>
      <c r="C48" s="26">
        <v>0</v>
      </c>
      <c r="D48" s="26">
        <f t="shared" si="0"/>
        <v>0</v>
      </c>
    </row>
    <row r="49" spans="1:4" s="11" customFormat="1" ht="24.75" customHeight="1">
      <c r="A49" s="30" t="s">
        <v>69</v>
      </c>
      <c r="B49" s="26">
        <v>12592.7</v>
      </c>
      <c r="C49" s="26">
        <v>107.9</v>
      </c>
      <c r="D49" s="26">
        <f t="shared" si="0"/>
        <v>0.8568456327872497</v>
      </c>
    </row>
    <row r="50" spans="1:4" s="11" customFormat="1" ht="31.5" customHeight="1">
      <c r="A50" s="32" t="s">
        <v>46</v>
      </c>
      <c r="B50" s="25">
        <f>SUM(B51:B53)</f>
        <v>1025.9</v>
      </c>
      <c r="C50" s="25">
        <f>SUM(C51:C53)</f>
        <v>434</v>
      </c>
      <c r="D50" s="25">
        <f t="shared" si="0"/>
        <v>42.30431815966468</v>
      </c>
    </row>
    <row r="51" spans="1:4" s="11" customFormat="1" ht="16.5" customHeight="1">
      <c r="A51" s="30" t="s">
        <v>47</v>
      </c>
      <c r="B51" s="26">
        <v>0</v>
      </c>
      <c r="C51" s="26">
        <v>0</v>
      </c>
      <c r="D51" s="25" t="e">
        <f t="shared" si="0"/>
        <v>#DIV/0!</v>
      </c>
    </row>
    <row r="52" spans="1:4" s="11" customFormat="1" ht="16.5" customHeight="1">
      <c r="A52" s="30" t="s">
        <v>48</v>
      </c>
      <c r="B52" s="26">
        <v>283.5</v>
      </c>
      <c r="C52" s="26">
        <v>0</v>
      </c>
      <c r="D52" s="25">
        <f t="shared" si="0"/>
        <v>0</v>
      </c>
    </row>
    <row r="53" spans="1:4" s="11" customFormat="1" ht="16.5" customHeight="1">
      <c r="A53" s="30" t="s">
        <v>49</v>
      </c>
      <c r="B53" s="26">
        <v>742.4</v>
      </c>
      <c r="C53" s="26">
        <v>434</v>
      </c>
      <c r="D53" s="25">
        <f t="shared" si="0"/>
        <v>58.459051724137936</v>
      </c>
    </row>
    <row r="54" spans="1:4" s="11" customFormat="1" ht="16.5" customHeight="1">
      <c r="A54" s="32" t="s">
        <v>60</v>
      </c>
      <c r="B54" s="25">
        <f>B55</f>
        <v>2904.9</v>
      </c>
      <c r="C54" s="25">
        <f>C55</f>
        <v>1275.3</v>
      </c>
      <c r="D54" s="25">
        <f t="shared" si="0"/>
        <v>43.901683362594234</v>
      </c>
    </row>
    <row r="55" spans="1:4" s="11" customFormat="1" ht="18.75" customHeight="1">
      <c r="A55" s="30" t="s">
        <v>50</v>
      </c>
      <c r="B55" s="26">
        <v>2904.9</v>
      </c>
      <c r="C55" s="26">
        <v>1275.3</v>
      </c>
      <c r="D55" s="25">
        <f t="shared" si="0"/>
        <v>43.901683362594234</v>
      </c>
    </row>
    <row r="56" spans="1:4" s="11" customFormat="1" ht="30.75" customHeight="1">
      <c r="A56" s="32" t="s">
        <v>51</v>
      </c>
      <c r="B56" s="25">
        <f>B57</f>
        <v>4.9</v>
      </c>
      <c r="C56" s="25">
        <v>0</v>
      </c>
      <c r="D56" s="25">
        <f t="shared" si="0"/>
        <v>0</v>
      </c>
    </row>
    <row r="57" spans="1:4" s="11" customFormat="1" ht="18" customHeight="1">
      <c r="A57" s="30" t="s">
        <v>61</v>
      </c>
      <c r="B57" s="26">
        <v>4.9</v>
      </c>
      <c r="C57" s="26">
        <v>0</v>
      </c>
      <c r="D57" s="25">
        <f t="shared" si="0"/>
        <v>0</v>
      </c>
    </row>
    <row r="58" spans="1:4" s="11" customFormat="1" ht="24" customHeight="1">
      <c r="A58" s="27" t="s">
        <v>17</v>
      </c>
      <c r="B58" s="25">
        <f>B38+B43+B45+B47+B50+B54+B56</f>
        <v>21873.400000000005</v>
      </c>
      <c r="C58" s="25">
        <f>C38+C43+C45+C47+C50+C54+C56</f>
        <v>3829.5999999999995</v>
      </c>
      <c r="D58" s="25">
        <f t="shared" si="0"/>
        <v>17.508023444000468</v>
      </c>
    </row>
    <row r="59" spans="1:5" s="11" customFormat="1" ht="27.75" customHeight="1">
      <c r="A59" s="30" t="s">
        <v>52</v>
      </c>
      <c r="B59" s="25">
        <f>B36-B58</f>
        <v>-218.50000000000364</v>
      </c>
      <c r="C59" s="25">
        <f>C36-C58</f>
        <v>136.00000000000045</v>
      </c>
      <c r="D59" s="25"/>
      <c r="E59" s="8"/>
    </row>
    <row r="60" spans="1:5" s="11" customFormat="1" ht="30.75" customHeight="1" hidden="1">
      <c r="A60" s="30" t="s">
        <v>18</v>
      </c>
      <c r="B60" s="25"/>
      <c r="C60" s="25"/>
      <c r="D60" s="25"/>
      <c r="E60" s="8"/>
    </row>
    <row r="61" spans="1:4" s="11" customFormat="1" ht="30" customHeight="1" hidden="1">
      <c r="A61" s="30" t="s">
        <v>53</v>
      </c>
      <c r="B61" s="25"/>
      <c r="C61" s="25"/>
      <c r="D61" s="25"/>
    </row>
    <row r="62" spans="1:4" s="11" customFormat="1" ht="30" customHeight="1" hidden="1">
      <c r="A62" s="22" t="s">
        <v>2</v>
      </c>
      <c r="B62" s="26"/>
      <c r="C62" s="26"/>
      <c r="D62" s="33"/>
    </row>
    <row r="63" spans="1:4" s="11" customFormat="1" ht="30" customHeight="1" hidden="1">
      <c r="A63" s="22" t="s">
        <v>0</v>
      </c>
      <c r="B63" s="26"/>
      <c r="C63" s="26"/>
      <c r="D63" s="33"/>
    </row>
    <row r="64" spans="1:4" s="12" customFormat="1" ht="31.5" customHeight="1" hidden="1">
      <c r="A64" s="21" t="s">
        <v>6</v>
      </c>
      <c r="B64" s="25"/>
      <c r="C64" s="25"/>
      <c r="D64" s="19"/>
    </row>
    <row r="65" spans="1:4" s="11" customFormat="1" ht="46.5" customHeight="1" hidden="1">
      <c r="A65" s="22" t="s">
        <v>9</v>
      </c>
      <c r="B65" s="26"/>
      <c r="C65" s="26"/>
      <c r="D65" s="33"/>
    </row>
    <row r="66" spans="1:4" s="11" customFormat="1" ht="32.25" customHeight="1" hidden="1">
      <c r="A66" s="21" t="s">
        <v>7</v>
      </c>
      <c r="B66" s="25"/>
      <c r="C66" s="25"/>
      <c r="D66" s="33"/>
    </row>
    <row r="67" spans="1:4" s="11" customFormat="1" ht="30" customHeight="1" hidden="1">
      <c r="A67" s="22" t="s">
        <v>19</v>
      </c>
      <c r="B67" s="26"/>
      <c r="C67" s="26"/>
      <c r="D67" s="33"/>
    </row>
    <row r="68" spans="1:4" s="12" customFormat="1" ht="29.25" customHeight="1" hidden="1">
      <c r="A68" s="22" t="s">
        <v>8</v>
      </c>
      <c r="B68" s="26"/>
      <c r="C68" s="26"/>
      <c r="D68" s="19"/>
    </row>
    <row r="69" spans="1:4" s="12" customFormat="1" ht="29.25" customHeight="1" hidden="1">
      <c r="A69" s="22" t="s">
        <v>10</v>
      </c>
      <c r="B69" s="26"/>
      <c r="C69" s="26"/>
      <c r="D69" s="19"/>
    </row>
    <row r="70" spans="1:4" s="12" customFormat="1" ht="14.25" customHeight="1" hidden="1">
      <c r="A70" s="22"/>
      <c r="B70" s="26"/>
      <c r="C70" s="26"/>
      <c r="D70" s="19"/>
    </row>
    <row r="71" spans="1:4" s="12" customFormat="1" ht="19.5" customHeight="1" hidden="1">
      <c r="A71" s="34"/>
      <c r="B71" s="29"/>
      <c r="C71" s="29"/>
      <c r="D71" s="35"/>
    </row>
    <row r="72" spans="1:4" s="12" customFormat="1" ht="18" customHeight="1" hidden="1">
      <c r="A72" s="34"/>
      <c r="B72" s="29"/>
      <c r="C72" s="29"/>
      <c r="D72" s="35"/>
    </row>
    <row r="73" spans="1:4" ht="15.75" hidden="1">
      <c r="A73" s="36" t="s">
        <v>3</v>
      </c>
      <c r="B73" s="28"/>
      <c r="C73" s="29"/>
      <c r="D73" s="20"/>
    </row>
    <row r="74" spans="1:4" ht="31.5">
      <c r="A74" s="38" t="s">
        <v>18</v>
      </c>
      <c r="B74" s="25">
        <v>218.5</v>
      </c>
      <c r="C74" s="25">
        <v>-136</v>
      </c>
      <c r="D74" s="20"/>
    </row>
    <row r="75" spans="1:4" ht="15.75">
      <c r="A75" s="30" t="s">
        <v>53</v>
      </c>
      <c r="B75" s="26">
        <v>218.5</v>
      </c>
      <c r="C75" s="26">
        <v>-136</v>
      </c>
      <c r="D75" s="20"/>
    </row>
    <row r="76" spans="1:3" ht="15.75">
      <c r="A76" s="5"/>
      <c r="B76" s="6"/>
      <c r="C76" s="2"/>
    </row>
    <row r="77" spans="1:3" ht="15.75">
      <c r="A77" s="5"/>
      <c r="B77" s="6"/>
      <c r="C77" s="2"/>
    </row>
    <row r="78" spans="1:3" ht="15.75">
      <c r="A78" s="7"/>
      <c r="B78" s="2"/>
      <c r="C78" s="2"/>
    </row>
    <row r="79" spans="1:3" ht="15.75">
      <c r="A79" s="7"/>
      <c r="B79" s="2"/>
      <c r="C79" s="2"/>
    </row>
    <row r="80" spans="1:5" s="11" customFormat="1" ht="15.75">
      <c r="A80" s="18"/>
      <c r="B80" s="6"/>
      <c r="C80" s="41"/>
      <c r="D80" s="41"/>
      <c r="E80" s="2"/>
    </row>
    <row r="81" spans="1:5" s="11" customFormat="1" ht="15.75">
      <c r="A81" s="17"/>
      <c r="B81" s="42"/>
      <c r="C81" s="42"/>
      <c r="D81" s="42"/>
      <c r="E81" s="2"/>
    </row>
    <row r="82" spans="1:3" ht="15.75">
      <c r="A82" s="7"/>
      <c r="B82" s="2"/>
      <c r="C82" s="2"/>
    </row>
    <row r="83" spans="3:4" ht="15.75">
      <c r="C83" s="43"/>
      <c r="D83" s="43"/>
    </row>
    <row r="84" spans="3:4" ht="15.75">
      <c r="C84" s="43"/>
      <c r="D84" s="43"/>
    </row>
  </sheetData>
  <sheetProtection/>
  <mergeCells count="9">
    <mergeCell ref="B1:D1"/>
    <mergeCell ref="C80:D80"/>
    <mergeCell ref="B81:D81"/>
    <mergeCell ref="C83:D83"/>
    <mergeCell ref="C84:D84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Лена</cp:lastModifiedBy>
  <cp:lastPrinted>2011-04-30T05:22:39Z</cp:lastPrinted>
  <dcterms:created xsi:type="dcterms:W3CDTF">2006-04-27T07:33:18Z</dcterms:created>
  <dcterms:modified xsi:type="dcterms:W3CDTF">2012-12-18T08:28:51Z</dcterms:modified>
  <cp:category/>
  <cp:version/>
  <cp:contentType/>
  <cp:contentStatus/>
</cp:coreProperties>
</file>