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стр_ 1" sheetId="1" r:id="rId1"/>
  </sheets>
  <definedNames>
    <definedName name="_xlnm.Print_Area" localSheetId="0">'стр_ 1'!$1:$128</definedName>
  </definedNames>
  <calcPr fullCalcOnLoad="1"/>
</workbook>
</file>

<file path=xl/comments1.xml><?xml version="1.0" encoding="utf-8"?>
<comments xmlns="http://schemas.openxmlformats.org/spreadsheetml/2006/main">
  <authors>
    <author>Лена</author>
  </authors>
  <commentList>
    <comment ref="AU55" authorId="0">
      <text>
        <r>
          <rPr>
            <b/>
            <sz val="8"/>
            <rFont val="Tahoma"/>
            <family val="2"/>
          </rPr>
          <t>Лена: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<sst xmlns="http://schemas.openxmlformats.org/spreadsheetml/2006/main" count="236" uniqueCount="198">
  <si>
    <t>Приложение № 1 к Разъяснениям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</si>
  <si>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</si>
  <si>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</si>
  <si>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</si>
  <si>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</si>
  <si>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на</t>
  </si>
  <si>
    <t>г.</t>
  </si>
  <si>
    <t>Дата</t>
  </si>
  <si>
    <t>Учреждение (главный распорядитель (распорядитель), получатель)</t>
  </si>
  <si>
    <t>Администрация Александровского  сельского поселения</t>
  </si>
  <si>
    <t>по ОКПО</t>
  </si>
  <si>
    <t>04228645</t>
  </si>
  <si>
    <t>Наименование бюджета</t>
  </si>
  <si>
    <t>Периодичность: 1 апреля, 1 июля, 1 октября,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</si>
  <si>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</si>
  <si>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</si>
  <si>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</si>
  <si>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</si>
  <si>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</si>
  <si>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</si>
  <si>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</si>
  <si>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</si>
  <si>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</si>
  <si>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</si>
  <si>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</si>
  <si>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</si>
  <si>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 xml:space="preserve">1 00 00000 00 0000 000 </t>
  </si>
  <si>
    <t>Налоги на прибыль, доходы</t>
  </si>
  <si>
    <t xml:space="preserve">1 01 00000 00 0000 000 </t>
  </si>
  <si>
    <t>Налог на доходы физических лиц</t>
  </si>
  <si>
    <t>1 01 02000 01 0000 110</t>
  </si>
  <si>
    <t>Налоги на совокупный доход</t>
  </si>
  <si>
    <t xml:space="preserve">1 05 00000 00 0000 000 </t>
  </si>
  <si>
    <t>Налог взимаемый в связи с пременением упрощенной системы налогооблажения</t>
  </si>
  <si>
    <t xml:space="preserve">1 05 01000 00 0000 110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</si>
  <si>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</si>
  <si>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</si>
  <si>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</si>
  <si>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</si>
  <si>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</si>
  <si>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1 06 01030 10 0000 110</t>
  </si>
  <si>
    <t>1 06 01030 10 1000 110</t>
  </si>
  <si>
    <t>1 06 01030 10 2000 110</t>
  </si>
  <si>
    <t>Транспортный налог</t>
  </si>
  <si>
    <t>1 06 04000 02 0000 110</t>
  </si>
  <si>
    <t>Транспортный налог с организаций</t>
  </si>
  <si>
    <t>1 06 04011 02 0000 110</t>
  </si>
  <si>
    <t>Транспортный налог с физических лиц</t>
  </si>
  <si>
    <t>1 06 04012 02 0000 110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</si>
  <si>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</si>
  <si>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</si>
  <si>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под.1 п.1 ст 394 НК РФ  </t>
  </si>
  <si>
    <t>1 06 06010 00 0000 110</t>
  </si>
  <si>
    <t>1 06 06013 10 0000 110</t>
  </si>
  <si>
    <t>1 06 06013 10 1000 110</t>
  </si>
  <si>
    <t>1 06 06013 10 2000 110</t>
  </si>
  <si>
    <t xml:space="preserve">Земельный налог, взимаемый по ставкам, установленным в соответствии с под.2 п.1 ст 394 НК РФ  </t>
  </si>
  <si>
    <t>1 06 06020 00 0000 110</t>
  </si>
  <si>
    <t>1 06 06023 10 0000 110</t>
  </si>
  <si>
    <t>1 06 06023 10 1000 110</t>
  </si>
  <si>
    <t>Государственная пошлина</t>
  </si>
  <si>
    <t>1 08 00000 00 0000 000</t>
  </si>
  <si>
    <t>1 08 04020 01 0000 110</t>
  </si>
  <si>
    <t>1 08 04020 01 1000 110</t>
  </si>
  <si>
    <t>Доходы от использования имущества, находящегося в гос. и мун. собственности.</t>
  </si>
  <si>
    <t xml:space="preserve">1 11 00000 00 0000 000 </t>
  </si>
  <si>
    <t>1 11 05000 00 0000 120</t>
  </si>
  <si>
    <t>1 11 05010 00 0000 120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</si>
  <si>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автономных учреждений)</t>
  </si>
  <si>
    <t>1 11 05035 10 0000 120</t>
  </si>
  <si>
    <t>Доходы от продажи материальных и нематериальных активов</t>
  </si>
  <si>
    <t>1 14 00000 00 0000 000</t>
  </si>
  <si>
    <t>Безвозмездные поступления</t>
  </si>
  <si>
    <t xml:space="preserve">2 00 00000 00 0000 000 </t>
  </si>
  <si>
    <t>2 02 03000 00 0000 151</t>
  </si>
  <si>
    <t>ВСЕГО ДОХОДОВ:</t>
  </si>
  <si>
    <t>2 02 04999 10 0000 151</t>
  </si>
  <si>
    <t xml:space="preserve"> </t>
  </si>
  <si>
    <t>1 14 06000 00 0000 430</t>
  </si>
  <si>
    <t xml:space="preserve">Иные межбюджетные трансферты </t>
  </si>
  <si>
    <t xml:space="preserve">2 02 04000 00 0000 151 </t>
  </si>
  <si>
    <t xml:space="preserve">Прочие межбюджетные  трансферты, передаваемые бюджетам </t>
  </si>
  <si>
    <t>2 02 04999 00 0000 151</t>
  </si>
  <si>
    <t xml:space="preserve">Прочие межбюджетный трансферты, передаваемые бюджетам поселений </t>
  </si>
  <si>
    <t>Субвенции бюджетам на осуществление первичного воинского учета  на территориях, где отсутствуют военные комиссариаты</t>
  </si>
  <si>
    <t xml:space="preserve">2 02 00000 00 0000 000 </t>
  </si>
  <si>
    <t>Безвозмездные поступления 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</si>
  <si>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</si>
  <si>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 xml:space="preserve">Прочие субвенции </t>
  </si>
  <si>
    <t>2 02 03999 00 0000 151</t>
  </si>
  <si>
    <t>2 02 03015 00 0000 151</t>
  </si>
  <si>
    <t>1 14 06010 00 0000 430</t>
  </si>
  <si>
    <t xml:space="preserve"> 1 11 05030 00 0000 120</t>
  </si>
  <si>
    <t>1 01 02020 01 0000 110</t>
  </si>
  <si>
    <t>1 05 01011 01 0000 110</t>
  </si>
  <si>
    <t>1 05 03010 01 0000 110</t>
  </si>
  <si>
    <t>Налог на имущество физических лиц,взимаемый по ставкам, применяемым к объектам  налоообложения , расположенным в границах поселений</t>
  </si>
  <si>
    <t xml:space="preserve">Земельный налог, взимаемый по ставкам, установленным в соответствии с под.1 п.1 ст 394 НК РФ и применяемым к объектам налогообложения, расположенным в границах поселений   </t>
  </si>
  <si>
    <t>Земельный налог, взимаемый по ставкам, установленным в соответствии с под.1 п.1 ст 394 НК РФ 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</si>
  <si>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под.2 п.1 ст 394 НК РФ  и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</si>
  <si>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дол;ностными лицами органов местного самоуправления, уполномоченными в соответствии с законодательными  актами РФ на совершение ноториальных действий</t>
  </si>
  <si>
    <t>Доходы 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</si>
  <si>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 муниципальных  унитарных предприятий, в том числе казенных)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</si>
  <si>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 на заключение договоров аренды указанных земельных участков.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</si>
  <si>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</si>
  <si>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</si>
  <si>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</si>
  <si>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1 01 02010 01 0000 110</t>
  </si>
  <si>
    <t>1 01 02010 01 1000 110</t>
  </si>
  <si>
    <t>1 01 02020 01 4000 110</t>
  </si>
  <si>
    <t xml:space="preserve">Налоговые и неналоговые доходы </t>
  </si>
  <si>
    <t>Налог на доходы физических лиц с доходов, полученных физическими лицами,являющимися налоговыми  резидентами  Российской Федерации  в виде дивидендов от долевого участия в деятельности  организаций</t>
  </si>
  <si>
    <t>Налог на доходы физических лиц  с доходов, полученных физическими лицами, являщимися налоговыми резидентами  Российской Федерации  в иде  дивидендов о долевого  участия в деятельности  организаций</t>
  </si>
  <si>
    <t>Налог  на доходы физических лиц с доходов, полученных  физическими  лицами, являщимися налоговыми резидентами Российской Федерации  в виде дивидендов от  долевого участия деятельности  организаций</t>
  </si>
  <si>
    <t xml:space="preserve">Налог на доходы физических лиц  с доходов, полученных от  осуществления деятельности  физическими лицами,  зарегистрированными 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 </t>
  </si>
  <si>
    <t>Налог, взимаемый  с налогоплатильшиков, выбравших в качестве объекта налогооблоожения доходы</t>
  </si>
  <si>
    <t>1 05 01010 01 0000 110</t>
  </si>
  <si>
    <t>Налог , взимаемый с налогоплатильщиков, выбравших в качестве объекта налогообложения доходы</t>
  </si>
  <si>
    <t>1 05 01011 01 1000 110</t>
  </si>
  <si>
    <t>Налог взимаемый с налогоплательщиков, выбравших в качестве объекта налогообложения доходы, уменьшеные на величину расходов</t>
  </si>
  <si>
    <t>1 05 01020 01 0000 110</t>
  </si>
  <si>
    <t>Налог взимаемый с налогоплательщиков,выбравших в качестве объекта налогообложения доходы, уменьшенные на величину расходов</t>
  </si>
  <si>
    <t>1 05 01021 01 0000 110</t>
  </si>
  <si>
    <t>1 05 03000 01 0000 110</t>
  </si>
  <si>
    <t>Единый сельскохозяйственный налог (за налоговые периоды, истекшие до 1 января 2011 года)</t>
  </si>
  <si>
    <t>1 05 03020 01 0000 110</t>
  </si>
  <si>
    <t>0,0</t>
  </si>
  <si>
    <t>1 05 03010 01 1000 110</t>
  </si>
  <si>
    <t>1 05 03020 01 1000 110</t>
  </si>
  <si>
    <t>1 05 03020 01 3000 110</t>
  </si>
  <si>
    <t xml:space="preserve">1 06 06013 10 4000 110 </t>
  </si>
  <si>
    <t xml:space="preserve">Земельный налог, взимаемый по ставкам, установленным в соответствии с под.2 п.1 ст 394 НК РФ   и пременяемым к объектам  налогообложения, расположенным  в границах поселений </t>
  </si>
  <si>
    <t xml:space="preserve">Земельный налог, взимаемый по ставкам, установленным в соответствии с под.2 п.1 ст 394 НК РФ  и пременяемым  к объектам  налогообложеня, располженным  в границах поселений  </t>
  </si>
  <si>
    <t>1 06 06023 10 3000 110</t>
  </si>
  <si>
    <t>1 11 05013 10 0000 120</t>
  </si>
  <si>
    <t>Субвенции местным бюджетам  на выполение передаваемых полномочий субъектов  РФ</t>
  </si>
  <si>
    <t>2 02 03024 00 0000 151</t>
  </si>
  <si>
    <t>2 02 03024 10 0000 151</t>
  </si>
  <si>
    <t xml:space="preserve">ПРОЧИЕ БЕЗВОЗМЕЗДНЫЕ ПОСТУПЛЕНИЯ </t>
  </si>
  <si>
    <t xml:space="preserve">Прочие безмозмездные поступления в бюджеты поселений </t>
  </si>
  <si>
    <t>2 07 05000 10 0000 180</t>
  </si>
  <si>
    <t>2 07 00000 00 0000 180</t>
  </si>
  <si>
    <t>1 14 06013 10 0000 430</t>
  </si>
  <si>
    <t>2 02 03015 10 0000 151</t>
  </si>
  <si>
    <t>1 01 02020 01 1000 110</t>
  </si>
  <si>
    <t>1 01 02010 01 3000 110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</si>
  <si>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</si>
  <si>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 установленной пункта 1 статьи 224 Налогового кодекса Российской Федерации</t>
  </si>
  <si>
    <t>1 01 02030 01 1000 110</t>
  </si>
  <si>
    <t>1 01 02030 01 0000 110</t>
  </si>
  <si>
    <t xml:space="preserve"> Налог взимаемый с налогоплательщиков, выбравших в качестве налогообложения доходы (за налоговые периоды истекшие, до 1 января 2011 года)</t>
  </si>
  <si>
    <t>1 05 01012 01 2000 110</t>
  </si>
  <si>
    <t>Налог взимаемый с налогоплательщиков,выбравших в качестве объекта налогообложения доходы, уменьшенные на величину расходов (за налоговые периоды истекшие, до 1 января 2011 года)</t>
  </si>
  <si>
    <t>1 05 01022 01 1000 110</t>
  </si>
  <si>
    <t>1 05 01022 01 2000 110</t>
  </si>
  <si>
    <t>1 05 01022 01 4000 110</t>
  </si>
  <si>
    <t>1 05 01022 01 0000 110</t>
  </si>
  <si>
    <t>1 05 03020 01 2000 110</t>
  </si>
  <si>
    <t>1 05 01012 01 0000 110</t>
  </si>
  <si>
    <t>1 05 01021 01 1000 110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</si>
  <si>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</si>
  <si>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взимаемый с налогоплательщиков, выбравших в качестве объекта налогообложения доходы</t>
  </si>
  <si>
    <t>Государственная пошлина за совершение ноториальных действий (за исключением действий,совершаемых консульскими учреждениями Российской Федерации)</t>
  </si>
  <si>
    <t>1 08 04000 01 0000 110</t>
  </si>
  <si>
    <t>1 01 02030 01 3000 110</t>
  </si>
  <si>
    <t>1 05 01011 01 2000 110</t>
  </si>
  <si>
    <t>1 05 01012 01 1000 110</t>
  </si>
  <si>
    <t>1 05 01022 01 3000 110</t>
  </si>
  <si>
    <t>1 06 06023 10 2000 110</t>
  </si>
  <si>
    <t>1 08 04020 01 4000 110</t>
  </si>
  <si>
    <t xml:space="preserve">Налог на доходы физических лиц  с доходов,  облаемых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</si>
  <si>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1 01 02021 01 0000 110</t>
  </si>
  <si>
    <t>1 05 03010 01 2000 110</t>
  </si>
  <si>
    <t>1 09 04053 10 2000 110</t>
  </si>
  <si>
    <t>Земельный налог (по обязательствам, возникшим до 1 января 2006 года),мобилизуемый на территориях поселений</t>
  </si>
  <si>
    <t xml:space="preserve">Прочие неналоговые доходы </t>
  </si>
  <si>
    <t>1 17 00000 00 0000 000</t>
  </si>
  <si>
    <t xml:space="preserve">Невыясненые поступления </t>
  </si>
  <si>
    <t xml:space="preserve">Невыясненые поступления зачисляемые в бюджет  поселения </t>
  </si>
  <si>
    <t>1 17 01000 00 0000 180</t>
  </si>
  <si>
    <t>1 17 01050 10 0000 180</t>
  </si>
  <si>
    <t>1 09 04053 10 0000 110</t>
  </si>
  <si>
    <t>1 09 04000 00 0000 110</t>
  </si>
  <si>
    <t>1 09 00000 00 0000 000</t>
  </si>
  <si>
    <t>1 01 02020 01 2000 110</t>
  </si>
  <si>
    <t>1 01 02030 01 2000 110</t>
  </si>
  <si>
    <t>1 05 01021 01 2000 110</t>
  </si>
  <si>
    <t>1 06 06013 10 3000 110</t>
  </si>
  <si>
    <t xml:space="preserve">   1 01 02010 01 2000 110</t>
  </si>
  <si>
    <t>804788,09</t>
  </si>
  <si>
    <t>-6188,09</t>
  </si>
  <si>
    <t>2 02 04012 10 0000 151</t>
  </si>
  <si>
    <t>Межбюджетные трансфеты,передаваемые бюджетам для компенсации дополнительных расходов,возникщих в результате решений, принятых органами власти другого уровня</t>
  </si>
  <si>
    <t>Межбюджетные трансфеты,передаваемые бюджетам поселений  для компенсации дополнительных расходов,возникщих в результате решений, принятых органами власти другого уровня</t>
  </si>
  <si>
    <t>2 02 04012 00 0000 151</t>
  </si>
  <si>
    <t>01 декабря</t>
  </si>
  <si>
    <t>01.12.2012</t>
  </si>
  <si>
    <t>1 05 01011 01 3000 110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</si>
</sst>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4" fontId="3" fillId="0" borderId="1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2" fontId="1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shrinkToFit="1"/>
    </xf>
    <xf numFmtId="4" fontId="1" fillId="0" borderId="13" xfId="0" applyNumberFormat="1" applyFont="1" applyFill="1" applyBorder="1" applyAlignment="1">
      <alignment horizontal="center" vertical="center" shrinkToFit="1"/>
    </xf>
    <xf numFmtId="4" fontId="1" fillId="0" borderId="15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1" fillId="33" borderId="12" xfId="0" applyFont="1" applyFill="1" applyBorder="1" applyAlignment="1">
      <alignment wrapText="1"/>
    </xf>
    <xf numFmtId="2" fontId="10" fillId="33" borderId="12" xfId="0" applyNumberFormat="1" applyFont="1" applyFill="1" applyBorder="1" applyAlignment="1">
      <alignment horizontal="left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9" fillId="0" borderId="12" xfId="0" applyFont="1" applyBorder="1" applyAlignment="1">
      <alignment horizontal="left" vertical="center"/>
    </xf>
    <xf numFmtId="2" fontId="24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4" fontId="9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/>
    </xf>
    <xf numFmtId="4" fontId="9" fillId="33" borderId="12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12" fillId="34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/>
    </xf>
    <xf numFmtId="0" fontId="12" fillId="34" borderId="12" xfId="0" applyFont="1" applyFill="1" applyBorder="1" applyAlignment="1">
      <alignment wrapText="1"/>
    </xf>
    <xf numFmtId="49" fontId="12" fillId="34" borderId="12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49" fontId="12" fillId="34" borderId="13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23" xfId="0" applyFont="1" applyBorder="1" applyAlignment="1">
      <alignment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0" fontId="18" fillId="0" borderId="12" xfId="0" applyFont="1" applyBorder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zoomScalePageLayoutView="0" workbookViewId="0" topLeftCell="A1">
      <selection activeCell="DC107" sqref="DC107:DQ107"/>
    </sheetView>
  </sheetViews>
  <sheetFormatPr defaultColWidth="0.875" defaultRowHeight="12.75"/>
  <cols>
    <col min="1" max="38" width="0.875" style="1" customWidth="1"/>
    <col min="39" max="39" width="10.125" style="1" customWidth="1"/>
    <col min="40" max="44" width="0.875" style="1" hidden="1" customWidth="1"/>
    <col min="45" max="46" width="0" style="1" hidden="1" customWidth="1"/>
    <col min="47" max="47" width="0.12890625" style="1" customWidth="1"/>
    <col min="48" max="48" width="0.12890625" style="1" hidden="1" customWidth="1"/>
    <col min="49" max="49" width="0.37109375" style="1" hidden="1" customWidth="1"/>
    <col min="50" max="52" width="0.875" style="1" hidden="1" customWidth="1"/>
    <col min="53" max="53" width="0.2421875" style="1" hidden="1" customWidth="1"/>
    <col min="54" max="68" width="0.875" style="1" customWidth="1"/>
    <col min="69" max="69" width="11.625" style="1" customWidth="1"/>
    <col min="70" max="88" width="0.875" style="1" customWidth="1"/>
    <col min="89" max="89" width="1.37890625" style="1" customWidth="1"/>
    <col min="90" max="105" width="0.875" style="1" customWidth="1"/>
    <col min="106" max="106" width="6.875" style="1" customWidth="1"/>
    <col min="107" max="119" width="0.875" style="1" customWidth="1"/>
    <col min="120" max="121" width="0.875" style="1" hidden="1" customWidth="1"/>
    <col min="122" max="133" width="0.875" style="1" customWidth="1"/>
    <col min="134" max="134" width="0.74609375" style="1" customWidth="1"/>
    <col min="135" max="135" width="0.6171875" style="1" hidden="1" customWidth="1"/>
    <col min="136" max="136" width="0.875" style="1" hidden="1" customWidth="1"/>
    <col min="137" max="150" width="0.875" style="1" customWidth="1"/>
    <col min="151" max="151" width="5.375" style="1" customWidth="1"/>
    <col min="152" max="152" width="1.75390625" style="1" customWidth="1"/>
    <col min="153" max="165" width="0.875" style="1" customWidth="1"/>
    <col min="166" max="166" width="4.875" style="1" customWidth="1"/>
    <col min="167" max="16384" width="0.875" style="1" customWidth="1"/>
  </cols>
  <sheetData>
    <row r="1" ht="11.25">
      <c r="FJ1" s="2" t="s">
        <v>0</v>
      </c>
    </row>
    <row r="2" spans="1:256" s="3" customFormat="1" ht="14.25" customHeight="1">
      <c r="A2" s="85">
        <v>200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4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1"/>
      <c r="ES3" s="1"/>
      <c r="ET3" s="80" t="s">
        <v>2</v>
      </c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6" ht="15" customHeight="1">
      <c r="EQ4" s="2" t="s">
        <v>3</v>
      </c>
      <c r="ET4" s="81" t="s">
        <v>4</v>
      </c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</row>
    <row r="5" spans="60:166" ht="15" customHeight="1">
      <c r="BH5" s="2" t="s">
        <v>5</v>
      </c>
      <c r="BJ5" s="82" t="s">
        <v>195</v>
      </c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3">
        <v>201</v>
      </c>
      <c r="CF5" s="83"/>
      <c r="CG5" s="83"/>
      <c r="CH5" s="83"/>
      <c r="CI5" s="83"/>
      <c r="CJ5" s="84">
        <v>2</v>
      </c>
      <c r="CK5" s="84"/>
      <c r="CM5" s="1" t="s">
        <v>6</v>
      </c>
      <c r="EQ5" s="2" t="s">
        <v>7</v>
      </c>
      <c r="ET5" s="87" t="s">
        <v>196</v>
      </c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</row>
    <row r="6" spans="1:166" ht="15" customHeight="1">
      <c r="A6" s="1" t="s">
        <v>8</v>
      </c>
      <c r="BE6" s="89" t="s">
        <v>9</v>
      </c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Q6" s="2" t="s">
        <v>10</v>
      </c>
      <c r="ET6" s="90" t="s">
        <v>11</v>
      </c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</row>
    <row r="7" spans="1:166" ht="15" customHeight="1">
      <c r="A7" s="1" t="s">
        <v>12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</row>
    <row r="8" spans="1:166" ht="15" customHeight="1">
      <c r="A8" s="1" t="s">
        <v>13</v>
      </c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</row>
    <row r="9" spans="1:166" ht="15" customHeight="1">
      <c r="A9" s="1" t="s">
        <v>14</v>
      </c>
      <c r="EQ9" s="2" t="s">
        <v>15</v>
      </c>
      <c r="ET9" s="91">
        <v>383</v>
      </c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</row>
    <row r="10" ht="11.25"/>
    <row r="11" spans="1:256" s="3" customFormat="1" ht="15" customHeight="1">
      <c r="A11" s="85" t="s">
        <v>16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 t="s">
        <v>77</v>
      </c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2.75" customHeight="1" hidden="1"/>
    <row r="13" spans="1:256" s="5" customFormat="1" ht="11.25" customHeight="1">
      <c r="A13" s="88" t="s">
        <v>17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 t="s">
        <v>18</v>
      </c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 t="s">
        <v>19</v>
      </c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 t="s">
        <v>20</v>
      </c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 t="s">
        <v>21</v>
      </c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45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 t="s">
        <v>22</v>
      </c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 t="s">
        <v>23</v>
      </c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 t="s">
        <v>24</v>
      </c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 t="s">
        <v>25</v>
      </c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1.25">
      <c r="A15" s="86">
        <v>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>
        <v>2</v>
      </c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>
        <v>3</v>
      </c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>
        <v>4</v>
      </c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>
        <v>5</v>
      </c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>
        <v>6</v>
      </c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>
        <v>7</v>
      </c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>
        <v>8</v>
      </c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66" s="6" customFormat="1" ht="34.5" customHeight="1">
      <c r="A16" s="92" t="s">
        <v>110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3"/>
      <c r="AO16" s="93"/>
      <c r="AP16" s="93"/>
      <c r="AQ16" s="93"/>
      <c r="AR16" s="93"/>
      <c r="AS16" s="93"/>
      <c r="AT16" s="93" t="s">
        <v>26</v>
      </c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4">
        <f>BR17+BR32+BR59+BR80+BR89+BR95</f>
        <v>10702200</v>
      </c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>
        <f>CM17+CM32+CM59+CM80+CM85+CM89+CM95</f>
        <v>10085675.080000002</v>
      </c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>
        <f aca="true" t="shared" si="0" ref="EG16:EG21">CM16</f>
        <v>10085675.080000002</v>
      </c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>
        <f aca="true" t="shared" si="1" ref="EV16:EV50">BR16-CM16</f>
        <v>616524.9199999981</v>
      </c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</row>
    <row r="17" spans="1:166" s="7" customFormat="1" ht="18" customHeight="1">
      <c r="A17" s="95" t="s">
        <v>27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6"/>
      <c r="AO17" s="96"/>
      <c r="AP17" s="96"/>
      <c r="AQ17" s="96"/>
      <c r="AR17" s="96"/>
      <c r="AS17" s="96"/>
      <c r="AT17" s="96" t="s">
        <v>28</v>
      </c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56">
        <v>1363200</v>
      </c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>
        <f>CM18</f>
        <v>1333711.05</v>
      </c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>
        <f t="shared" si="0"/>
        <v>1333711.05</v>
      </c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>
        <f t="shared" si="1"/>
        <v>29488.949999999953</v>
      </c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</row>
    <row r="18" spans="1:166" s="8" customFormat="1" ht="21" customHeight="1">
      <c r="A18" s="98" t="s">
        <v>29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6"/>
      <c r="AO18" s="96"/>
      <c r="AP18" s="96"/>
      <c r="AQ18" s="96"/>
      <c r="AR18" s="96"/>
      <c r="AS18" s="96"/>
      <c r="AT18" s="96" t="s">
        <v>30</v>
      </c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56">
        <v>1363200</v>
      </c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>
        <f>CM19+CM23+CM27+CM28</f>
        <v>1333711.05</v>
      </c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>
        <f t="shared" si="0"/>
        <v>1333711.05</v>
      </c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>
        <f t="shared" si="1"/>
        <v>29488.949999999953</v>
      </c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</row>
    <row r="19" spans="1:166" s="8" customFormat="1" ht="67.5" customHeight="1">
      <c r="A19" s="44" t="s">
        <v>111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77" t="s">
        <v>107</v>
      </c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56">
        <v>1363200</v>
      </c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56">
        <f>CM20+CM21+CM22</f>
        <v>1311195.61</v>
      </c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56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56">
        <f t="shared" si="0"/>
        <v>1311195.61</v>
      </c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56">
        <f t="shared" si="1"/>
        <v>52004.3899999999</v>
      </c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</row>
    <row r="20" spans="1:166" s="8" customFormat="1" ht="69" customHeight="1">
      <c r="A20" s="44" t="s">
        <v>112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77" t="s">
        <v>108</v>
      </c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56">
        <v>0</v>
      </c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56">
        <v>1302026.06</v>
      </c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>
        <f t="shared" si="0"/>
        <v>1302026.06</v>
      </c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>
        <f t="shared" si="1"/>
        <v>-1302026.06</v>
      </c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</row>
    <row r="21" spans="1:166" s="8" customFormat="1" ht="67.5" customHeight="1">
      <c r="A21" s="44" t="s">
        <v>113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96"/>
      <c r="AO21" s="96"/>
      <c r="AP21" s="96"/>
      <c r="AQ21" s="96"/>
      <c r="AR21" s="96"/>
      <c r="AS21" s="96"/>
      <c r="AT21" s="96" t="s">
        <v>188</v>
      </c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56">
        <v>0</v>
      </c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>
        <v>7915.83</v>
      </c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>
        <f t="shared" si="0"/>
        <v>7915.83</v>
      </c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>
        <f t="shared" si="1"/>
        <v>-7915.83</v>
      </c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</row>
    <row r="22" spans="1:166" s="8" customFormat="1" ht="69.75" customHeight="1">
      <c r="A22" s="50" t="s">
        <v>113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2"/>
      <c r="AN22" s="21"/>
      <c r="AO22" s="21"/>
      <c r="AP22" s="21"/>
      <c r="AQ22" s="21"/>
      <c r="AR22" s="21"/>
      <c r="AS22" s="21"/>
      <c r="AT22" s="21"/>
      <c r="AU22" s="55" t="s">
        <v>145</v>
      </c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4"/>
      <c r="BR22" s="39">
        <v>0</v>
      </c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1"/>
      <c r="CM22" s="39">
        <v>1253.72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1"/>
      <c r="DC22" s="39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1"/>
      <c r="DP22" s="19"/>
      <c r="DQ22" s="19"/>
      <c r="DR22" s="39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1"/>
      <c r="EE22" s="19"/>
      <c r="EF22" s="19"/>
      <c r="EG22" s="39">
        <f>CM22</f>
        <v>1253.72</v>
      </c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1"/>
      <c r="EV22" s="39">
        <f t="shared" si="1"/>
        <v>-1253.72</v>
      </c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1"/>
    </row>
    <row r="23" spans="1:166" s="8" customFormat="1" ht="56.25" customHeight="1">
      <c r="A23" s="57" t="s">
        <v>147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21"/>
      <c r="AO23" s="21"/>
      <c r="AP23" s="21"/>
      <c r="AQ23" s="21"/>
      <c r="AR23" s="21"/>
      <c r="AS23" s="21"/>
      <c r="AT23" s="21"/>
      <c r="AU23" s="77" t="s">
        <v>93</v>
      </c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56">
        <v>0</v>
      </c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f>CM24+CM25+CM26</f>
        <v>3297.28</v>
      </c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>
        <v>856.8</v>
      </c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>
        <f t="shared" si="1"/>
        <v>-3297.28</v>
      </c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</row>
    <row r="24" spans="1:166" s="8" customFormat="1" ht="100.5" customHeight="1">
      <c r="A24" s="50" t="s">
        <v>160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2"/>
      <c r="AN24" s="21"/>
      <c r="AO24" s="21"/>
      <c r="AP24" s="21"/>
      <c r="AQ24" s="21"/>
      <c r="AR24" s="21"/>
      <c r="AS24" s="21"/>
      <c r="AT24" s="21"/>
      <c r="AU24" s="55" t="s">
        <v>144</v>
      </c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4"/>
      <c r="BR24" s="39">
        <v>0</v>
      </c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3305.5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1"/>
      <c r="DC24" s="39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1"/>
      <c r="DP24" s="19"/>
      <c r="DQ24" s="19"/>
      <c r="DR24" s="39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1"/>
      <c r="EE24" s="19"/>
      <c r="EF24" s="19"/>
      <c r="EG24" s="39">
        <v>852.8</v>
      </c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1"/>
      <c r="EV24" s="39">
        <f t="shared" si="1"/>
        <v>-3305.5</v>
      </c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1"/>
    </row>
    <row r="25" spans="1:166" s="8" customFormat="1" ht="64.5" customHeight="1">
      <c r="A25" s="50" t="s">
        <v>160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/>
      <c r="AN25" s="21"/>
      <c r="AO25" s="21"/>
      <c r="AP25" s="21"/>
      <c r="AQ25" s="21"/>
      <c r="AR25" s="21"/>
      <c r="AS25" s="21"/>
      <c r="AT25" s="21"/>
      <c r="AU25" s="55" t="s">
        <v>184</v>
      </c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4"/>
      <c r="BR25" s="39">
        <v>0</v>
      </c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v>-8.22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1"/>
      <c r="DC25" s="39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1"/>
      <c r="DP25" s="19"/>
      <c r="DQ25" s="19"/>
      <c r="DR25" s="39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1"/>
      <c r="EE25" s="19"/>
      <c r="EF25" s="19"/>
      <c r="EG25" s="39">
        <v>4</v>
      </c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1"/>
      <c r="EV25" s="39">
        <f>BR25-CM25</f>
        <v>8.22</v>
      </c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1"/>
    </row>
    <row r="26" spans="1:166" s="8" customFormat="1" ht="122.25" customHeight="1">
      <c r="A26" s="57" t="s">
        <v>114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21"/>
      <c r="AO26" s="21"/>
      <c r="AP26" s="21"/>
      <c r="AQ26" s="21"/>
      <c r="AR26" s="21"/>
      <c r="AS26" s="21"/>
      <c r="AT26" s="21"/>
      <c r="AU26" s="77" t="s">
        <v>109</v>
      </c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56">
        <v>0</v>
      </c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>
        <v>0</v>
      </c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>
        <v>0</v>
      </c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>
        <f t="shared" si="1"/>
        <v>0</v>
      </c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</row>
    <row r="27" spans="1:166" s="8" customFormat="1" ht="109.5" customHeight="1">
      <c r="A27" s="57" t="s">
        <v>170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21"/>
      <c r="AO27" s="21"/>
      <c r="AP27" s="21"/>
      <c r="AQ27" s="21"/>
      <c r="AR27" s="21"/>
      <c r="AS27" s="21"/>
      <c r="AT27" s="21"/>
      <c r="AU27" s="77" t="s">
        <v>171</v>
      </c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39">
        <v>0</v>
      </c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9">
        <v>0</v>
      </c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1"/>
      <c r="DC27" s="39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1"/>
      <c r="DP27" s="19"/>
      <c r="DQ27" s="19"/>
      <c r="DR27" s="39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1"/>
      <c r="EE27" s="19"/>
      <c r="EF27" s="19"/>
      <c r="EG27" s="39">
        <v>0</v>
      </c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1"/>
      <c r="EV27" s="39">
        <f>BR27-CM27</f>
        <v>0</v>
      </c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1"/>
    </row>
    <row r="28" spans="1:166" s="8" customFormat="1" ht="54.75" customHeight="1">
      <c r="A28" s="50" t="s">
        <v>146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/>
      <c r="AN28" s="21"/>
      <c r="AO28" s="21"/>
      <c r="AP28" s="21"/>
      <c r="AQ28" s="21"/>
      <c r="AR28" s="21"/>
      <c r="AS28" s="21"/>
      <c r="AT28" s="21"/>
      <c r="AU28" s="55" t="s">
        <v>149</v>
      </c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4"/>
      <c r="BR28" s="39">
        <v>0</v>
      </c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9">
        <f>CM29+CM30+CM31</f>
        <v>19218.16</v>
      </c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1"/>
      <c r="DC28" s="39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1"/>
      <c r="DP28" s="19"/>
      <c r="DQ28" s="19"/>
      <c r="DR28" s="39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1"/>
      <c r="EE28" s="19"/>
      <c r="EF28" s="19"/>
      <c r="EG28" s="39">
        <v>16968.3</v>
      </c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1"/>
      <c r="EV28" s="39">
        <f t="shared" si="1"/>
        <v>-19218.16</v>
      </c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1"/>
    </row>
    <row r="29" spans="1:166" s="8" customFormat="1" ht="54.75" customHeight="1">
      <c r="A29" s="50" t="s">
        <v>146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/>
      <c r="AN29" s="21"/>
      <c r="AO29" s="21"/>
      <c r="AP29" s="21"/>
      <c r="AQ29" s="21"/>
      <c r="AR29" s="21"/>
      <c r="AS29" s="21"/>
      <c r="AT29" s="21"/>
      <c r="AU29" s="55" t="s">
        <v>148</v>
      </c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4"/>
      <c r="BR29" s="39">
        <v>0</v>
      </c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9">
        <v>18406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1"/>
      <c r="DC29" s="39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1"/>
      <c r="DP29" s="19"/>
      <c r="DQ29" s="19"/>
      <c r="DR29" s="39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1"/>
      <c r="EE29" s="19"/>
      <c r="EF29" s="19"/>
      <c r="EG29" s="39">
        <v>16873.3</v>
      </c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1"/>
      <c r="EV29" s="39">
        <f t="shared" si="1"/>
        <v>-18406</v>
      </c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1"/>
    </row>
    <row r="30" spans="1:166" s="8" customFormat="1" ht="54.75" customHeight="1">
      <c r="A30" s="50" t="s">
        <v>146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/>
      <c r="AN30" s="21"/>
      <c r="AO30" s="21"/>
      <c r="AP30" s="21"/>
      <c r="AQ30" s="21"/>
      <c r="AR30" s="21"/>
      <c r="AS30" s="21"/>
      <c r="AT30" s="21"/>
      <c r="AU30" s="29"/>
      <c r="AV30" s="30"/>
      <c r="AW30" s="30"/>
      <c r="AX30" s="30"/>
      <c r="AY30" s="30"/>
      <c r="AZ30" s="30"/>
      <c r="BA30" s="30"/>
      <c r="BB30" s="53" t="s">
        <v>185</v>
      </c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4"/>
      <c r="BR30" s="39">
        <v>0</v>
      </c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9">
        <v>12.16</v>
      </c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1"/>
      <c r="DC30" s="39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1"/>
      <c r="DP30" s="19"/>
      <c r="DQ30" s="19"/>
      <c r="DR30" s="39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1"/>
      <c r="EE30" s="19"/>
      <c r="EF30" s="19"/>
      <c r="EG30" s="39">
        <v>-4</v>
      </c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1"/>
      <c r="EV30" s="39">
        <f>BR30-CM30</f>
        <v>-12.16</v>
      </c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1"/>
    </row>
    <row r="31" spans="1:166" s="8" customFormat="1" ht="54.75" customHeight="1">
      <c r="A31" s="50" t="s">
        <v>146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2"/>
      <c r="AN31" s="21"/>
      <c r="AO31" s="21"/>
      <c r="AP31" s="21"/>
      <c r="AQ31" s="21"/>
      <c r="AR31" s="21"/>
      <c r="AS31" s="21"/>
      <c r="AT31" s="21"/>
      <c r="AU31" s="29"/>
      <c r="AV31" s="30"/>
      <c r="AW31" s="30"/>
      <c r="AX31" s="30"/>
      <c r="AY31" s="30"/>
      <c r="AZ31" s="30"/>
      <c r="BA31" s="30"/>
      <c r="BB31" s="53" t="s">
        <v>164</v>
      </c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4"/>
      <c r="BR31" s="39">
        <v>0</v>
      </c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1"/>
      <c r="CM31" s="39">
        <v>800</v>
      </c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1"/>
      <c r="DC31" s="39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1"/>
      <c r="DP31" s="19"/>
      <c r="DQ31" s="19"/>
      <c r="DR31" s="39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1"/>
      <c r="EE31" s="19"/>
      <c r="EF31" s="19"/>
      <c r="EG31" s="39">
        <v>100</v>
      </c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1"/>
      <c r="EV31" s="39">
        <f>BR31-CM31</f>
        <v>-800</v>
      </c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1"/>
    </row>
    <row r="32" spans="1:166" s="7" customFormat="1" ht="21.75" customHeight="1">
      <c r="A32" s="166" t="s">
        <v>31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42"/>
      <c r="AO32" s="42"/>
      <c r="AP32" s="42"/>
      <c r="AQ32" s="42"/>
      <c r="AR32" s="42"/>
      <c r="AS32" s="42"/>
      <c r="AT32" s="42" t="s">
        <v>32</v>
      </c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59">
        <v>1810100</v>
      </c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>
        <v>1813944.49</v>
      </c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>
        <f>CM32</f>
        <v>1813944.49</v>
      </c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>
        <f t="shared" si="1"/>
        <v>-3844.4899999999907</v>
      </c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</row>
    <row r="33" spans="1:166" s="8" customFormat="1" ht="27.75" customHeight="1">
      <c r="A33" s="44" t="s">
        <v>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3"/>
      <c r="AO33" s="43"/>
      <c r="AP33" s="43"/>
      <c r="AQ33" s="43"/>
      <c r="AR33" s="43"/>
      <c r="AS33" s="43"/>
      <c r="AT33" s="43" t="s">
        <v>34</v>
      </c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56">
        <v>584900</v>
      </c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>
        <v>588856.9</v>
      </c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>
        <f>CM33</f>
        <v>588856.9</v>
      </c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>
        <f>BR33-CM33</f>
        <v>-3956.9000000000233</v>
      </c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</row>
    <row r="34" spans="1:166" s="8" customFormat="1" ht="42.75" customHeight="1">
      <c r="A34" s="44" t="s">
        <v>115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3"/>
      <c r="AO34" s="43"/>
      <c r="AP34" s="43"/>
      <c r="AQ34" s="43"/>
      <c r="AR34" s="43"/>
      <c r="AS34" s="43"/>
      <c r="AT34" s="43" t="s">
        <v>116</v>
      </c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56">
        <v>453500</v>
      </c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>
        <f>CM35+CM39</f>
        <v>449265.54000000004</v>
      </c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>
        <f>CM34</f>
        <v>449265.54000000004</v>
      </c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>
        <f>BR34-CM34</f>
        <v>4234.459999999963</v>
      </c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</row>
    <row r="35" spans="1:166" s="8" customFormat="1" ht="36.75" customHeight="1">
      <c r="A35" s="44" t="s">
        <v>161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3"/>
      <c r="AO35" s="43"/>
      <c r="AP35" s="43"/>
      <c r="AQ35" s="43"/>
      <c r="AR35" s="43"/>
      <c r="AS35" s="43"/>
      <c r="AT35" s="43" t="s">
        <v>94</v>
      </c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56">
        <v>453500</v>
      </c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>
        <f>CM36+CM37+CM38</f>
        <v>467003.89</v>
      </c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6">
        <f>CM35</f>
        <v>467003.89</v>
      </c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>
        <f>BR35-CM35</f>
        <v>-13503.890000000014</v>
      </c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</row>
    <row r="36" spans="1:166" s="8" customFormat="1" ht="43.5" customHeight="1">
      <c r="A36" s="57" t="s">
        <v>117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20"/>
      <c r="AO36" s="20"/>
      <c r="AP36" s="20"/>
      <c r="AQ36" s="20"/>
      <c r="AR36" s="20"/>
      <c r="AS36" s="20"/>
      <c r="AT36" s="20"/>
      <c r="AU36" s="43" t="s">
        <v>118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56">
        <v>0</v>
      </c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>
        <v>463053.83</v>
      </c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6">
        <f aca="true" t="shared" si="2" ref="EG36:EG42">CM36</f>
        <v>463053.83</v>
      </c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>
        <f t="shared" si="1"/>
        <v>-463053.83</v>
      </c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</row>
    <row r="37" spans="1:166" s="8" customFormat="1" ht="43.5" customHeight="1">
      <c r="A37" s="57" t="s">
        <v>117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20"/>
      <c r="AO37" s="20"/>
      <c r="AP37" s="20"/>
      <c r="AQ37" s="20"/>
      <c r="AR37" s="20"/>
      <c r="AS37" s="20"/>
      <c r="AT37" s="20"/>
      <c r="AU37" s="43" t="s">
        <v>165</v>
      </c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39">
        <v>0</v>
      </c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9">
        <v>3725.06</v>
      </c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1"/>
      <c r="DC37" s="45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7"/>
      <c r="DP37" s="23"/>
      <c r="DQ37" s="23"/>
      <c r="DR37" s="45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7"/>
      <c r="EE37" s="23"/>
      <c r="EF37" s="23"/>
      <c r="EG37" s="39">
        <f t="shared" si="2"/>
        <v>3725.06</v>
      </c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1"/>
      <c r="EV37" s="39">
        <f>BR37-CM37</f>
        <v>-3725.06</v>
      </c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1"/>
    </row>
    <row r="38" spans="1:166" s="8" customFormat="1" ht="43.5" customHeight="1">
      <c r="A38" s="57" t="s">
        <v>117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20"/>
      <c r="AO38" s="20"/>
      <c r="AP38" s="20"/>
      <c r="AQ38" s="20"/>
      <c r="AR38" s="20"/>
      <c r="AS38" s="20"/>
      <c r="AT38" s="20"/>
      <c r="AU38" s="31"/>
      <c r="AV38" s="32"/>
      <c r="AW38" s="32"/>
      <c r="AX38" s="32"/>
      <c r="AY38" s="32"/>
      <c r="AZ38" s="32"/>
      <c r="BA38" s="32"/>
      <c r="BB38" s="48" t="s">
        <v>197</v>
      </c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9"/>
      <c r="BR38" s="39">
        <v>0</v>
      </c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9">
        <v>225</v>
      </c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1"/>
      <c r="DC38" s="45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7"/>
      <c r="DP38" s="23"/>
      <c r="DQ38" s="23"/>
      <c r="DR38" s="45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7"/>
      <c r="EE38" s="23"/>
      <c r="EF38" s="23"/>
      <c r="EG38" s="39">
        <f>CM38</f>
        <v>225</v>
      </c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1"/>
      <c r="EV38" s="39">
        <f>BR38-CM38</f>
        <v>-225</v>
      </c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1"/>
    </row>
    <row r="39" spans="1:166" s="8" customFormat="1" ht="56.25" customHeight="1">
      <c r="A39" s="50" t="s">
        <v>150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/>
      <c r="AN39" s="20"/>
      <c r="AO39" s="20"/>
      <c r="AP39" s="20"/>
      <c r="AQ39" s="20"/>
      <c r="AR39" s="20"/>
      <c r="AS39" s="20"/>
      <c r="AT39" s="20"/>
      <c r="AU39" s="63" t="s">
        <v>158</v>
      </c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9"/>
      <c r="BR39" s="39">
        <v>0</v>
      </c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9">
        <f>CM40+CM41</f>
        <v>-17738.35</v>
      </c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1"/>
      <c r="DC39" s="45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7"/>
      <c r="DP39" s="23"/>
      <c r="DQ39" s="23"/>
      <c r="DR39" s="45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7"/>
      <c r="EE39" s="23"/>
      <c r="EF39" s="23"/>
      <c r="EG39" s="39">
        <f t="shared" si="2"/>
        <v>-17738.35</v>
      </c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1"/>
      <c r="EV39" s="39">
        <f t="shared" si="1"/>
        <v>17738.35</v>
      </c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1"/>
    </row>
    <row r="40" spans="1:166" s="8" customFormat="1" ht="56.25" customHeight="1">
      <c r="A40" s="50" t="s">
        <v>150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2"/>
      <c r="AN40" s="20"/>
      <c r="AO40" s="20"/>
      <c r="AP40" s="20"/>
      <c r="AQ40" s="20"/>
      <c r="AR40" s="20"/>
      <c r="AS40" s="20"/>
      <c r="AT40" s="20"/>
      <c r="AU40" s="63" t="s">
        <v>166</v>
      </c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9"/>
      <c r="BR40" s="39">
        <v>0</v>
      </c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1"/>
      <c r="CM40" s="39">
        <v>-18650.07</v>
      </c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1"/>
      <c r="DC40" s="45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7"/>
      <c r="DP40" s="23"/>
      <c r="DQ40" s="23"/>
      <c r="DR40" s="45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7"/>
      <c r="EE40" s="23"/>
      <c r="EF40" s="23"/>
      <c r="EG40" s="39">
        <f t="shared" si="2"/>
        <v>-18650.07</v>
      </c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1"/>
      <c r="EV40" s="39">
        <f>BR40-CM40</f>
        <v>18650.07</v>
      </c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1"/>
    </row>
    <row r="41" spans="1:166" s="8" customFormat="1" ht="56.25" customHeight="1">
      <c r="A41" s="50" t="s">
        <v>150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2"/>
      <c r="AN41" s="20"/>
      <c r="AO41" s="20"/>
      <c r="AP41" s="20"/>
      <c r="AQ41" s="20"/>
      <c r="AR41" s="20"/>
      <c r="AS41" s="20"/>
      <c r="AT41" s="20"/>
      <c r="AU41" s="63" t="s">
        <v>151</v>
      </c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9"/>
      <c r="BR41" s="39">
        <v>0</v>
      </c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9">
        <v>911.72</v>
      </c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1"/>
      <c r="DC41" s="45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7"/>
      <c r="DP41" s="23"/>
      <c r="DQ41" s="23"/>
      <c r="DR41" s="45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7"/>
      <c r="EE41" s="23"/>
      <c r="EF41" s="23"/>
      <c r="EG41" s="39">
        <f t="shared" si="2"/>
        <v>911.72</v>
      </c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1"/>
      <c r="EV41" s="39">
        <f t="shared" si="1"/>
        <v>-911.72</v>
      </c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1"/>
    </row>
    <row r="42" spans="1:166" s="8" customFormat="1" ht="58.5" customHeight="1">
      <c r="A42" s="64" t="s">
        <v>119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6"/>
      <c r="AN42" s="20"/>
      <c r="AO42" s="20"/>
      <c r="AP42" s="20"/>
      <c r="AQ42" s="20"/>
      <c r="AR42" s="20"/>
      <c r="AS42" s="20"/>
      <c r="AT42" s="20"/>
      <c r="AU42" s="63" t="s">
        <v>120</v>
      </c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56">
        <v>131400</v>
      </c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>
        <f>CM43+CM46</f>
        <v>139591.36000000002</v>
      </c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6">
        <f t="shared" si="2"/>
        <v>139591.36000000002</v>
      </c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>
        <f>BR42-CM42</f>
        <v>-8191.360000000015</v>
      </c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</row>
    <row r="43" spans="1:166" s="8" customFormat="1" ht="52.5" customHeight="1">
      <c r="A43" s="44" t="s">
        <v>121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3"/>
      <c r="AO43" s="43"/>
      <c r="AP43" s="43"/>
      <c r="AQ43" s="43"/>
      <c r="AR43" s="43"/>
      <c r="AS43" s="43"/>
      <c r="AT43" s="43" t="s">
        <v>122</v>
      </c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56">
        <v>131400</v>
      </c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>
        <f>CM44+CM45</f>
        <v>120738.3</v>
      </c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>
        <f>CM43</f>
        <v>120738.3</v>
      </c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>
        <f>BR43-CM43</f>
        <v>10661.699999999997</v>
      </c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</row>
    <row r="44" spans="1:166" s="8" customFormat="1" ht="59.25" customHeight="1">
      <c r="A44" s="44" t="s">
        <v>121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20"/>
      <c r="AO44" s="20"/>
      <c r="AP44" s="20"/>
      <c r="AQ44" s="20"/>
      <c r="AR44" s="20"/>
      <c r="AS44" s="20"/>
      <c r="AT44" s="20"/>
      <c r="AU44" s="63" t="s">
        <v>159</v>
      </c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39">
        <v>0</v>
      </c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9">
        <v>117775.34</v>
      </c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1"/>
      <c r="DC44" s="39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1"/>
      <c r="DP44" s="19"/>
      <c r="DQ44" s="19"/>
      <c r="DR44" s="39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1"/>
      <c r="EE44" s="19"/>
      <c r="EF44" s="19"/>
      <c r="EG44" s="39">
        <f aca="true" t="shared" si="3" ref="EG44:EG50">CM44</f>
        <v>117775.34</v>
      </c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1"/>
      <c r="EV44" s="39">
        <f t="shared" si="1"/>
        <v>-117775.34</v>
      </c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1"/>
    </row>
    <row r="45" spans="1:166" s="8" customFormat="1" ht="59.25" customHeight="1">
      <c r="A45" s="44" t="s">
        <v>121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20"/>
      <c r="AO45" s="20"/>
      <c r="AP45" s="20"/>
      <c r="AQ45" s="20"/>
      <c r="AR45" s="20"/>
      <c r="AS45" s="20"/>
      <c r="AT45" s="20"/>
      <c r="AU45" s="31"/>
      <c r="AV45" s="32"/>
      <c r="AW45" s="32"/>
      <c r="AX45" s="32"/>
      <c r="AY45" s="32"/>
      <c r="AZ45" s="32"/>
      <c r="BA45" s="32"/>
      <c r="BB45" s="48" t="s">
        <v>186</v>
      </c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39">
        <v>0</v>
      </c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9">
        <v>2962.96</v>
      </c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1"/>
      <c r="DC45" s="39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1"/>
      <c r="DP45" s="19"/>
      <c r="DQ45" s="19"/>
      <c r="DR45" s="39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1"/>
      <c r="EE45" s="19"/>
      <c r="EF45" s="19"/>
      <c r="EG45" s="39">
        <f>CM45</f>
        <v>2962.96</v>
      </c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1"/>
      <c r="EV45" s="39">
        <f>BR45-CM45</f>
        <v>-2962.96</v>
      </c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1"/>
    </row>
    <row r="46" spans="1:166" s="8" customFormat="1" ht="80.25" customHeight="1">
      <c r="A46" s="44" t="s">
        <v>152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20"/>
      <c r="AO46" s="20"/>
      <c r="AP46" s="20"/>
      <c r="AQ46" s="20"/>
      <c r="AR46" s="20"/>
      <c r="AS46" s="20"/>
      <c r="AT46" s="20"/>
      <c r="AU46" s="63" t="s">
        <v>156</v>
      </c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39">
        <v>0</v>
      </c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9">
        <f>CM47+CM48+CM49+CM50</f>
        <v>18853.06</v>
      </c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1"/>
      <c r="DC46" s="39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1"/>
      <c r="DP46" s="19"/>
      <c r="DQ46" s="19"/>
      <c r="DR46" s="39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1"/>
      <c r="EE46" s="19"/>
      <c r="EF46" s="19"/>
      <c r="EG46" s="39">
        <f t="shared" si="3"/>
        <v>18853.06</v>
      </c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1"/>
      <c r="EV46" s="39">
        <f t="shared" si="1"/>
        <v>-18853.06</v>
      </c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1"/>
    </row>
    <row r="47" spans="1:166" s="8" customFormat="1" ht="79.5" customHeight="1">
      <c r="A47" s="44" t="s">
        <v>152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20"/>
      <c r="AO47" s="20"/>
      <c r="AP47" s="20"/>
      <c r="AQ47" s="20"/>
      <c r="AR47" s="20"/>
      <c r="AS47" s="20"/>
      <c r="AT47" s="20"/>
      <c r="AU47" s="63" t="s">
        <v>153</v>
      </c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  <c r="BR47" s="39">
        <v>0</v>
      </c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9">
        <v>9369.33</v>
      </c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1"/>
      <c r="DC47" s="39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1"/>
      <c r="DP47" s="19"/>
      <c r="DQ47" s="19"/>
      <c r="DR47" s="39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1"/>
      <c r="EE47" s="19"/>
      <c r="EF47" s="19"/>
      <c r="EG47" s="39">
        <f t="shared" si="3"/>
        <v>9369.33</v>
      </c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1"/>
      <c r="EV47" s="39">
        <f t="shared" si="1"/>
        <v>-9369.33</v>
      </c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1"/>
    </row>
    <row r="48" spans="1:166" s="8" customFormat="1" ht="77.25" customHeight="1">
      <c r="A48" s="44" t="s">
        <v>152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20"/>
      <c r="AO48" s="20"/>
      <c r="AP48" s="20"/>
      <c r="AQ48" s="20"/>
      <c r="AR48" s="20"/>
      <c r="AS48" s="20"/>
      <c r="AT48" s="20"/>
      <c r="AU48" s="63" t="s">
        <v>154</v>
      </c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BR48" s="39">
        <v>0</v>
      </c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9">
        <v>4646.81</v>
      </c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1"/>
      <c r="DC48" s="39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1"/>
      <c r="DP48" s="19"/>
      <c r="DQ48" s="19"/>
      <c r="DR48" s="39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1"/>
      <c r="EE48" s="19"/>
      <c r="EF48" s="19"/>
      <c r="EG48" s="39">
        <f t="shared" si="3"/>
        <v>4646.81</v>
      </c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1"/>
      <c r="EV48" s="39">
        <f t="shared" si="1"/>
        <v>-4646.81</v>
      </c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1"/>
    </row>
    <row r="49" spans="1:166" s="8" customFormat="1" ht="77.25" customHeight="1">
      <c r="A49" s="44" t="s">
        <v>152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20"/>
      <c r="AO49" s="20"/>
      <c r="AP49" s="20"/>
      <c r="AQ49" s="20"/>
      <c r="AR49" s="20"/>
      <c r="AS49" s="20"/>
      <c r="AT49" s="20"/>
      <c r="AU49" s="63" t="s">
        <v>167</v>
      </c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9"/>
      <c r="BR49" s="39">
        <v>0</v>
      </c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9">
        <v>4836.93</v>
      </c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1"/>
      <c r="DC49" s="39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1"/>
      <c r="DP49" s="19"/>
      <c r="DQ49" s="19"/>
      <c r="DR49" s="39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1"/>
      <c r="EE49" s="19"/>
      <c r="EF49" s="19"/>
      <c r="EG49" s="39">
        <f t="shared" si="3"/>
        <v>4836.93</v>
      </c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1"/>
      <c r="EV49" s="39">
        <f>BR49-CM49</f>
        <v>-4836.93</v>
      </c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1"/>
    </row>
    <row r="50" spans="1:166" s="8" customFormat="1" ht="79.5" customHeight="1">
      <c r="A50" s="44" t="s">
        <v>152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20"/>
      <c r="AO50" s="20"/>
      <c r="AP50" s="20"/>
      <c r="AQ50" s="20"/>
      <c r="AR50" s="20"/>
      <c r="AS50" s="20"/>
      <c r="AT50" s="20"/>
      <c r="AU50" s="63" t="s">
        <v>155</v>
      </c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9"/>
      <c r="BR50" s="39">
        <v>0</v>
      </c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9">
        <v>-0.01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1"/>
      <c r="DC50" s="39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1"/>
      <c r="DP50" s="19"/>
      <c r="DQ50" s="19"/>
      <c r="DR50" s="39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1"/>
      <c r="EE50" s="19"/>
      <c r="EF50" s="19"/>
      <c r="EG50" s="39">
        <f t="shared" si="3"/>
        <v>-0.01</v>
      </c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1"/>
      <c r="EV50" s="39">
        <f t="shared" si="1"/>
        <v>0.01</v>
      </c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1"/>
    </row>
    <row r="51" spans="1:166" s="8" customFormat="1" ht="22.5" customHeight="1">
      <c r="A51" s="44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3"/>
      <c r="AO51" s="43"/>
      <c r="AP51" s="43"/>
      <c r="AQ51" s="43"/>
      <c r="AR51" s="43"/>
      <c r="AS51" s="43"/>
      <c r="AT51" s="63" t="s">
        <v>123</v>
      </c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BR51" s="56">
        <v>1225200</v>
      </c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>
        <f>CM52+CM55</f>
        <v>1225087.59</v>
      </c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>
        <f aca="true" t="shared" si="4" ref="EG51:EG71">CM51</f>
        <v>1225087.59</v>
      </c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>
        <f>BR51-CM51</f>
        <v>112.40999999991618</v>
      </c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</row>
    <row r="52" spans="1:166" s="8" customFormat="1" ht="21" customHeight="1">
      <c r="A52" s="44" t="s">
        <v>35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3"/>
      <c r="AO52" s="43"/>
      <c r="AP52" s="43"/>
      <c r="AQ52" s="43"/>
      <c r="AR52" s="43"/>
      <c r="AS52" s="43"/>
      <c r="AT52" s="43" t="s">
        <v>95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56">
        <v>336500</v>
      </c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>
        <f>CM53+CM54</f>
        <v>336442.39</v>
      </c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>
        <f t="shared" si="4"/>
        <v>336442.39</v>
      </c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>
        <f>BR52-CM52</f>
        <v>57.60999999998603</v>
      </c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</row>
    <row r="53" spans="1:166" s="7" customFormat="1" ht="27" customHeight="1">
      <c r="A53" s="69" t="s">
        <v>35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18"/>
      <c r="AO53" s="18"/>
      <c r="AP53" s="18"/>
      <c r="AQ53" s="18"/>
      <c r="AR53" s="18"/>
      <c r="AS53" s="18"/>
      <c r="AT53" s="18"/>
      <c r="AU53" s="43" t="s">
        <v>127</v>
      </c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 t="s">
        <v>126</v>
      </c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56">
        <v>335667.2</v>
      </c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43">
        <v>325559.2</v>
      </c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>
        <f>BR53-CM53</f>
        <v>-335667.2</v>
      </c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</row>
    <row r="54" spans="1:166" s="7" customFormat="1" ht="27" customHeight="1">
      <c r="A54" s="69" t="s">
        <v>35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18"/>
      <c r="AO54" s="18"/>
      <c r="AP54" s="18"/>
      <c r="AQ54" s="18"/>
      <c r="AR54" s="18"/>
      <c r="AS54" s="18"/>
      <c r="AT54" s="18"/>
      <c r="AU54" s="43" t="s">
        <v>172</v>
      </c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63">
        <v>0</v>
      </c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9"/>
      <c r="CM54" s="63">
        <v>775.19</v>
      </c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9"/>
      <c r="DC54" s="55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4"/>
      <c r="DP54" s="33"/>
      <c r="DQ54" s="33"/>
      <c r="DR54" s="55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4"/>
      <c r="EE54" s="33"/>
      <c r="EF54" s="33"/>
      <c r="EG54" s="63">
        <v>775.19</v>
      </c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9"/>
      <c r="EV54" s="63">
        <v>0</v>
      </c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9"/>
    </row>
    <row r="55" spans="1:166" s="7" customFormat="1" ht="39.75" customHeight="1">
      <c r="A55" s="44" t="s">
        <v>124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22"/>
      <c r="AO55" s="22"/>
      <c r="AP55" s="22"/>
      <c r="AQ55" s="22"/>
      <c r="AR55" s="22"/>
      <c r="AS55" s="22"/>
      <c r="AT55" s="22"/>
      <c r="AU55" s="43" t="s">
        <v>125</v>
      </c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56">
        <v>888700</v>
      </c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73">
        <f>CM56+CM57+CM58</f>
        <v>888645.2000000001</v>
      </c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5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7" t="s">
        <v>189</v>
      </c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 t="s">
        <v>190</v>
      </c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</row>
    <row r="56" spans="1:166" s="7" customFormat="1" ht="39.75" customHeight="1">
      <c r="A56" s="44" t="s">
        <v>124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22"/>
      <c r="AO56" s="22"/>
      <c r="AP56" s="22"/>
      <c r="AQ56" s="22"/>
      <c r="AR56" s="22"/>
      <c r="AS56" s="22"/>
      <c r="AT56" s="22"/>
      <c r="AU56" s="70" t="s">
        <v>128</v>
      </c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1">
        <v>0</v>
      </c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56">
        <v>586688.29</v>
      </c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0">
        <v>526873.39</v>
      </c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56">
        <f aca="true" t="shared" si="5" ref="EV56:EV63">BR56-CM56</f>
        <v>-586688.29</v>
      </c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</row>
    <row r="57" spans="1:166" s="7" customFormat="1" ht="39.75" customHeight="1">
      <c r="A57" s="44" t="s">
        <v>124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22"/>
      <c r="AO57" s="22"/>
      <c r="AP57" s="22"/>
      <c r="AQ57" s="22"/>
      <c r="AR57" s="22"/>
      <c r="AS57" s="22"/>
      <c r="AT57" s="22"/>
      <c r="AU57" s="70" t="s">
        <v>157</v>
      </c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1">
        <v>0</v>
      </c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56">
        <v>294164.57</v>
      </c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0">
        <v>268321.46</v>
      </c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>
        <f t="shared" si="5"/>
        <v>-294164.57</v>
      </c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</row>
    <row r="58" spans="1:166" s="7" customFormat="1" ht="43.5" customHeight="1">
      <c r="A58" s="44" t="s">
        <v>124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22"/>
      <c r="AO58" s="22"/>
      <c r="AP58" s="22"/>
      <c r="AQ58" s="22"/>
      <c r="AR58" s="22"/>
      <c r="AS58" s="22"/>
      <c r="AT58" s="22"/>
      <c r="AU58" s="70" t="s">
        <v>129</v>
      </c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1">
        <v>0</v>
      </c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56">
        <v>7792.34</v>
      </c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0">
        <v>7342.34</v>
      </c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>
        <f t="shared" si="5"/>
        <v>-7792.34</v>
      </c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</row>
    <row r="59" spans="1:166" s="7" customFormat="1" ht="19.5" customHeight="1">
      <c r="A59" s="99" t="s">
        <v>36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42"/>
      <c r="AO59" s="42"/>
      <c r="AP59" s="42"/>
      <c r="AQ59" s="42"/>
      <c r="AR59" s="42"/>
      <c r="AS59" s="42"/>
      <c r="AT59" s="42" t="s">
        <v>37</v>
      </c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59">
        <v>5514400</v>
      </c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>
        <f>CM60+CM67</f>
        <v>5142289.010000001</v>
      </c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>
        <f>CM59</f>
        <v>5142289.010000001</v>
      </c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>
        <f t="shared" si="5"/>
        <v>372110.9899999993</v>
      </c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</row>
    <row r="60" spans="1:166" s="9" customFormat="1" ht="18.75" customHeight="1">
      <c r="A60" s="67" t="s">
        <v>38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8"/>
      <c r="AO60" s="68"/>
      <c r="AP60" s="68"/>
      <c r="AQ60" s="68"/>
      <c r="AR60" s="68"/>
      <c r="AS60" s="68"/>
      <c r="AT60" s="43" t="s">
        <v>39</v>
      </c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2">
        <v>200100</v>
      </c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>
        <f>CM61</f>
        <v>200965.41</v>
      </c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>
        <f t="shared" si="4"/>
        <v>200965.41</v>
      </c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>
        <f t="shared" si="5"/>
        <v>-865.4100000000035</v>
      </c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</row>
    <row r="61" spans="1:166" s="8" customFormat="1" ht="54.75" customHeight="1">
      <c r="A61" s="44" t="s">
        <v>96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3"/>
      <c r="AO61" s="43"/>
      <c r="AP61" s="43"/>
      <c r="AQ61" s="43"/>
      <c r="AR61" s="43"/>
      <c r="AS61" s="43"/>
      <c r="AT61" s="43" t="s">
        <v>40</v>
      </c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56">
        <v>200100</v>
      </c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>
        <f>CM62+CM63</f>
        <v>200965.41</v>
      </c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>
        <f t="shared" si="4"/>
        <v>200965.41</v>
      </c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>
        <f t="shared" si="5"/>
        <v>-865.4100000000035</v>
      </c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</row>
    <row r="62" spans="1:166" s="8" customFormat="1" ht="57" customHeight="1">
      <c r="A62" s="44" t="s">
        <v>96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3"/>
      <c r="AO62" s="43"/>
      <c r="AP62" s="43"/>
      <c r="AQ62" s="43"/>
      <c r="AR62" s="43"/>
      <c r="AS62" s="43"/>
      <c r="AT62" s="43" t="s">
        <v>41</v>
      </c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56">
        <v>0</v>
      </c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>
        <v>200035.57</v>
      </c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>
        <f t="shared" si="4"/>
        <v>200035.57</v>
      </c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>
        <f t="shared" si="5"/>
        <v>-200035.57</v>
      </c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</row>
    <row r="63" spans="1:166" s="8" customFormat="1" ht="55.5" customHeight="1">
      <c r="A63" s="44" t="s">
        <v>96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3"/>
      <c r="AO63" s="43"/>
      <c r="AP63" s="43"/>
      <c r="AQ63" s="43"/>
      <c r="AR63" s="43"/>
      <c r="AS63" s="43"/>
      <c r="AT63" s="43" t="s">
        <v>42</v>
      </c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56">
        <v>0</v>
      </c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>
        <v>929.84</v>
      </c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>
        <f t="shared" si="4"/>
        <v>929.84</v>
      </c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>
        <f t="shared" si="5"/>
        <v>-929.84</v>
      </c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</row>
    <row r="64" spans="1:166" s="9" customFormat="1" ht="19.5" customHeight="1">
      <c r="A64" s="100" t="s">
        <v>43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68"/>
      <c r="AO64" s="68"/>
      <c r="AP64" s="68"/>
      <c r="AQ64" s="68"/>
      <c r="AR64" s="68"/>
      <c r="AS64" s="68"/>
      <c r="AT64" s="68" t="s">
        <v>44</v>
      </c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72">
        <v>0</v>
      </c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>
        <v>0</v>
      </c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>
        <f t="shared" si="4"/>
        <v>0</v>
      </c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>
        <v>0</v>
      </c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</row>
    <row r="65" spans="1:166" s="8" customFormat="1" ht="18.75" customHeight="1">
      <c r="A65" s="44" t="s">
        <v>45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3"/>
      <c r="AO65" s="43"/>
      <c r="AP65" s="43"/>
      <c r="AQ65" s="43"/>
      <c r="AR65" s="43"/>
      <c r="AS65" s="43"/>
      <c r="AT65" s="43" t="s">
        <v>46</v>
      </c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56">
        <v>0</v>
      </c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>
        <v>0</v>
      </c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>
        <f t="shared" si="4"/>
        <v>0</v>
      </c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>
        <v>0</v>
      </c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</row>
    <row r="66" spans="1:166" s="8" customFormat="1" ht="22.5" customHeight="1">
      <c r="A66" s="44" t="s">
        <v>47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3"/>
      <c r="AO66" s="43"/>
      <c r="AP66" s="43"/>
      <c r="AQ66" s="43"/>
      <c r="AR66" s="43"/>
      <c r="AS66" s="43"/>
      <c r="AT66" s="43" t="s">
        <v>48</v>
      </c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56">
        <v>0</v>
      </c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>
        <v>0</v>
      </c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>
        <f t="shared" si="4"/>
        <v>0</v>
      </c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>
        <v>0</v>
      </c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</row>
    <row r="67" spans="1:166" ht="30" customHeight="1">
      <c r="A67" s="101" t="s">
        <v>49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102"/>
      <c r="AP67" s="102"/>
      <c r="AQ67" s="102"/>
      <c r="AR67" s="102"/>
      <c r="AS67" s="102"/>
      <c r="AT67" s="102" t="s">
        <v>50</v>
      </c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3">
        <v>5314300</v>
      </c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4">
        <f>CM68+CM75</f>
        <v>4941323.600000001</v>
      </c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>
        <f t="shared" si="4"/>
        <v>4941323.600000001</v>
      </c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>
        <f>BR67-CM67</f>
        <v>372976.39999999944</v>
      </c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</row>
    <row r="68" spans="1:166" s="10" customFormat="1" ht="38.25" customHeight="1">
      <c r="A68" s="57" t="s">
        <v>51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43"/>
      <c r="AO68" s="43"/>
      <c r="AP68" s="43"/>
      <c r="AQ68" s="43"/>
      <c r="AR68" s="43"/>
      <c r="AS68" s="43"/>
      <c r="AT68" s="43" t="s">
        <v>52</v>
      </c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56">
        <v>5245400</v>
      </c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>
        <f>CM69</f>
        <v>4566911.050000001</v>
      </c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>
        <f t="shared" si="4"/>
        <v>4566911.050000001</v>
      </c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>
        <f>BR68-CM68</f>
        <v>678488.9499999993</v>
      </c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</row>
    <row r="69" spans="1:166" s="8" customFormat="1" ht="63.75" customHeight="1">
      <c r="A69" s="44" t="s">
        <v>97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3"/>
      <c r="AO69" s="43"/>
      <c r="AP69" s="43"/>
      <c r="AQ69" s="43"/>
      <c r="AR69" s="43"/>
      <c r="AS69" s="43"/>
      <c r="AT69" s="43" t="s">
        <v>53</v>
      </c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56">
        <v>5245400</v>
      </c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>
        <f>CM70+CM71+CM72+CM73</f>
        <v>4566911.050000001</v>
      </c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>
        <f t="shared" si="4"/>
        <v>4566911.050000001</v>
      </c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>
        <f>BR69-CM69</f>
        <v>678488.9499999993</v>
      </c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</row>
    <row r="70" spans="1:166" s="8" customFormat="1" ht="65.25" customHeight="1">
      <c r="A70" s="57" t="s">
        <v>98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24"/>
      <c r="AO70" s="24"/>
      <c r="AP70" s="24"/>
      <c r="AQ70" s="24"/>
      <c r="AR70" s="24"/>
      <c r="AS70" s="24"/>
      <c r="AT70" s="24" t="s">
        <v>54</v>
      </c>
      <c r="AU70" s="63" t="s">
        <v>54</v>
      </c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9"/>
      <c r="BR70" s="56">
        <v>0</v>
      </c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>
        <v>4546052.82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6">
        <f t="shared" si="4"/>
        <v>4546052.82</v>
      </c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>
        <f aca="true" t="shared" si="6" ref="EV70:EV77">BR70-CM70</f>
        <v>-4546052.82</v>
      </c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</row>
    <row r="71" spans="1:166" s="8" customFormat="1" ht="67.5" customHeight="1">
      <c r="A71" s="44" t="s">
        <v>98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2"/>
      <c r="AO71" s="42"/>
      <c r="AP71" s="42"/>
      <c r="AQ71" s="42"/>
      <c r="AR71" s="42"/>
      <c r="AS71" s="42"/>
      <c r="AT71" s="43" t="s">
        <v>55</v>
      </c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56">
        <v>0</v>
      </c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>
        <v>11798.03</v>
      </c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6">
        <f t="shared" si="4"/>
        <v>11798.03</v>
      </c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>
        <f t="shared" si="6"/>
        <v>-11798.03</v>
      </c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</row>
    <row r="72" spans="1:166" s="8" customFormat="1" ht="67.5" customHeight="1">
      <c r="A72" s="44" t="s">
        <v>98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2"/>
      <c r="AO72" s="42"/>
      <c r="AP72" s="42"/>
      <c r="AQ72" s="42"/>
      <c r="AR72" s="42"/>
      <c r="AS72" s="42"/>
      <c r="AT72" s="43" t="s">
        <v>187</v>
      </c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39">
        <v>0</v>
      </c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9">
        <v>9060.2</v>
      </c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1"/>
      <c r="DC72" s="45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7"/>
      <c r="DP72" s="23"/>
      <c r="DQ72" s="23"/>
      <c r="DR72" s="45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7"/>
      <c r="EE72" s="23"/>
      <c r="EF72" s="23"/>
      <c r="EG72" s="39">
        <v>2812.8</v>
      </c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1"/>
      <c r="EV72" s="39">
        <v>0</v>
      </c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1"/>
    </row>
    <row r="73" spans="1:166" s="7" customFormat="1" ht="66" customHeight="1">
      <c r="A73" s="44" t="s">
        <v>98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3"/>
      <c r="AO73" s="43"/>
      <c r="AP73" s="43"/>
      <c r="AQ73" s="43"/>
      <c r="AR73" s="43"/>
      <c r="AS73" s="43"/>
      <c r="AT73" s="43" t="s">
        <v>130</v>
      </c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56">
        <v>0</v>
      </c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>
        <v>0</v>
      </c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>
        <f aca="true" t="shared" si="7" ref="EG73:EG78">CM73</f>
        <v>0</v>
      </c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>
        <f t="shared" si="6"/>
        <v>0</v>
      </c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</row>
    <row r="74" spans="1:166" s="8" customFormat="1" ht="12.75" customHeight="1" hidden="1">
      <c r="A74" s="44" t="s">
        <v>56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2"/>
      <c r="AO74" s="42"/>
      <c r="AP74" s="42"/>
      <c r="AQ74" s="42"/>
      <c r="AR74" s="42"/>
      <c r="AS74" s="42"/>
      <c r="AT74" s="43" t="s">
        <v>57</v>
      </c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56">
        <v>53900</v>
      </c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9">
        <v>26618.15</v>
      </c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6">
        <f t="shared" si="7"/>
        <v>26618.15</v>
      </c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>
        <f t="shared" si="6"/>
        <v>27281.85</v>
      </c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</row>
    <row r="75" spans="1:166" s="8" customFormat="1" ht="69" customHeight="1">
      <c r="A75" s="44" t="s">
        <v>98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22"/>
      <c r="AO75" s="22"/>
      <c r="AP75" s="22"/>
      <c r="AQ75" s="22"/>
      <c r="AR75" s="22"/>
      <c r="AS75" s="22"/>
      <c r="AT75" s="20"/>
      <c r="AU75" s="43" t="s">
        <v>57</v>
      </c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56">
        <v>68900</v>
      </c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>
        <v>374412.55</v>
      </c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6">
        <f t="shared" si="7"/>
        <v>374412.55</v>
      </c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>
        <f>BR75-CM75</f>
        <v>-305512.55</v>
      </c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</row>
    <row r="76" spans="1:166" s="7" customFormat="1" ht="79.5" customHeight="1">
      <c r="A76" s="44" t="s">
        <v>131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3"/>
      <c r="AO76" s="43"/>
      <c r="AP76" s="43"/>
      <c r="AQ76" s="43"/>
      <c r="AR76" s="43"/>
      <c r="AS76" s="43"/>
      <c r="AT76" s="43" t="s">
        <v>58</v>
      </c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56">
        <v>68900</v>
      </c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>
        <v>374412.55</v>
      </c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>
        <f t="shared" si="7"/>
        <v>374412.55</v>
      </c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>
        <f>BR76-CM76</f>
        <v>-305512.55</v>
      </c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</row>
    <row r="77" spans="1:166" s="8" customFormat="1" ht="77.25" customHeight="1">
      <c r="A77" s="44" t="s">
        <v>132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3"/>
      <c r="AO77" s="43"/>
      <c r="AP77" s="43"/>
      <c r="AQ77" s="43"/>
      <c r="AR77" s="43"/>
      <c r="AS77" s="43"/>
      <c r="AT77" s="43" t="s">
        <v>59</v>
      </c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56">
        <v>0</v>
      </c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>
        <v>368264.82</v>
      </c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>
        <f t="shared" si="7"/>
        <v>368264.82</v>
      </c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>
        <f t="shared" si="6"/>
        <v>-368264.82</v>
      </c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</row>
    <row r="78" spans="1:166" s="8" customFormat="1" ht="77.25" customHeight="1">
      <c r="A78" s="44" t="s">
        <v>132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3"/>
      <c r="AO78" s="43"/>
      <c r="AP78" s="43"/>
      <c r="AQ78" s="43"/>
      <c r="AR78" s="43"/>
      <c r="AS78" s="43"/>
      <c r="AT78" s="43" t="s">
        <v>168</v>
      </c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39">
        <v>0</v>
      </c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9">
        <v>1941.73</v>
      </c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1"/>
      <c r="DC78" s="39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1"/>
      <c r="DP78" s="19"/>
      <c r="DQ78" s="19"/>
      <c r="DR78" s="39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1"/>
      <c r="EE78" s="19"/>
      <c r="EF78" s="19"/>
      <c r="EG78" s="39">
        <f t="shared" si="7"/>
        <v>1941.73</v>
      </c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1"/>
      <c r="EV78" s="39">
        <f>BR78-CM78</f>
        <v>-1941.73</v>
      </c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1"/>
    </row>
    <row r="79" spans="1:166" s="8" customFormat="1" ht="78.75" customHeight="1">
      <c r="A79" s="44" t="s">
        <v>99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2"/>
      <c r="AO79" s="42"/>
      <c r="AP79" s="42"/>
      <c r="AQ79" s="42"/>
      <c r="AR79" s="42"/>
      <c r="AS79" s="42"/>
      <c r="AT79" s="43" t="s">
        <v>133</v>
      </c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56">
        <v>0</v>
      </c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>
        <v>4206</v>
      </c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6">
        <v>2000</v>
      </c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>
        <v>-1000</v>
      </c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</row>
    <row r="80" spans="1:166" s="7" customFormat="1" ht="35.25" customHeight="1">
      <c r="A80" s="105" t="s">
        <v>60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42"/>
      <c r="AO80" s="42"/>
      <c r="AP80" s="42"/>
      <c r="AQ80" s="42"/>
      <c r="AR80" s="42"/>
      <c r="AS80" s="42"/>
      <c r="AT80" s="42" t="s">
        <v>61</v>
      </c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59">
        <v>295500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>
        <f>CM81</f>
        <v>167910</v>
      </c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>
        <f>CM80</f>
        <v>167910</v>
      </c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>
        <f>BR80-CM80</f>
        <v>127590</v>
      </c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</row>
    <row r="81" spans="1:166" s="7" customFormat="1" ht="72" customHeight="1">
      <c r="A81" s="60" t="s">
        <v>162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2"/>
      <c r="AN81" s="27"/>
      <c r="AO81" s="27"/>
      <c r="AP81" s="27"/>
      <c r="AQ81" s="27"/>
      <c r="AR81" s="27"/>
      <c r="AS81" s="27"/>
      <c r="AT81" s="27"/>
      <c r="AU81" s="173" t="s">
        <v>163</v>
      </c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4"/>
      <c r="BR81" s="39">
        <v>295500</v>
      </c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1"/>
      <c r="CM81" s="39">
        <f>CM82</f>
        <v>167910</v>
      </c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1"/>
      <c r="DC81" s="39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1"/>
      <c r="DP81" s="19"/>
      <c r="DQ81" s="19"/>
      <c r="DR81" s="39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1"/>
      <c r="EE81" s="19"/>
      <c r="EF81" s="19"/>
      <c r="EG81" s="39">
        <f>CM81</f>
        <v>167910</v>
      </c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1"/>
      <c r="EV81" s="39">
        <f>BR81-CM81</f>
        <v>127590</v>
      </c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1"/>
    </row>
    <row r="82" spans="1:166" s="11" customFormat="1" ht="82.5" customHeight="1">
      <c r="A82" s="58" t="s">
        <v>100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42"/>
      <c r="AO82" s="42"/>
      <c r="AP82" s="42"/>
      <c r="AQ82" s="42"/>
      <c r="AR82" s="42"/>
      <c r="AS82" s="42"/>
      <c r="AT82" s="43" t="s">
        <v>62</v>
      </c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56">
        <v>295500</v>
      </c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>
        <f>CM83+CM84</f>
        <v>167910</v>
      </c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>
        <v>108580</v>
      </c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>
        <f>BR82-CM82</f>
        <v>127590</v>
      </c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</row>
    <row r="83" spans="1:166" s="11" customFormat="1" ht="90.75" customHeight="1">
      <c r="A83" s="58" t="s">
        <v>100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22"/>
      <c r="AO83" s="22"/>
      <c r="AP83" s="22"/>
      <c r="AQ83" s="22"/>
      <c r="AR83" s="22"/>
      <c r="AS83" s="22"/>
      <c r="AT83" s="20"/>
      <c r="AU83" s="43" t="s">
        <v>63</v>
      </c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56">
        <v>0</v>
      </c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>
        <v>167710</v>
      </c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19"/>
      <c r="DQ83" s="19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19"/>
      <c r="EF83" s="19"/>
      <c r="EG83" s="56">
        <v>108380</v>
      </c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>
        <f>BR83-CM83</f>
        <v>-167710</v>
      </c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</row>
    <row r="84" spans="1:166" s="11" customFormat="1" ht="90.75" customHeight="1">
      <c r="A84" s="58" t="s">
        <v>100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22"/>
      <c r="AO84" s="22"/>
      <c r="AP84" s="22"/>
      <c r="AQ84" s="22"/>
      <c r="AR84" s="22"/>
      <c r="AS84" s="22"/>
      <c r="AT84" s="20"/>
      <c r="AU84" s="43" t="s">
        <v>169</v>
      </c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39">
        <v>0</v>
      </c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1"/>
      <c r="CM84" s="39">
        <v>200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1"/>
      <c r="DC84" s="39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1"/>
      <c r="DP84" s="19"/>
      <c r="DQ84" s="19"/>
      <c r="DR84" s="39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1"/>
      <c r="EE84" s="19"/>
      <c r="EF84" s="19"/>
      <c r="EG84" s="39">
        <v>200</v>
      </c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1"/>
      <c r="EV84" s="39">
        <f aca="true" t="shared" si="8" ref="EV84:EV95">BR84-CM84</f>
        <v>-200</v>
      </c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1"/>
    </row>
    <row r="85" spans="1:166" s="11" customFormat="1" ht="55.5" customHeight="1">
      <c r="A85" s="180" t="s">
        <v>174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106" t="s">
        <v>183</v>
      </c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8"/>
      <c r="BR85" s="45">
        <v>0</v>
      </c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7"/>
      <c r="CM85" s="45">
        <v>207.65</v>
      </c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7"/>
      <c r="DC85" s="45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7"/>
      <c r="DP85" s="23"/>
      <c r="DQ85" s="23"/>
      <c r="DR85" s="45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7"/>
      <c r="EE85" s="23"/>
      <c r="EF85" s="23"/>
      <c r="EG85" s="45">
        <v>13.97</v>
      </c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7"/>
      <c r="EV85" s="45">
        <f t="shared" si="8"/>
        <v>-207.65</v>
      </c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7"/>
    </row>
    <row r="86" spans="1:166" s="11" customFormat="1" ht="48.75" customHeight="1">
      <c r="A86" s="120" t="s">
        <v>174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2"/>
      <c r="AN86" s="22"/>
      <c r="AO86" s="22"/>
      <c r="AP86" s="22"/>
      <c r="AQ86" s="22"/>
      <c r="AR86" s="22"/>
      <c r="AS86" s="22"/>
      <c r="AT86" s="20"/>
      <c r="AU86" s="20"/>
      <c r="AV86" s="20"/>
      <c r="AW86" s="20"/>
      <c r="AX86" s="20"/>
      <c r="AY86" s="20"/>
      <c r="AZ86" s="20"/>
      <c r="BA86" s="20"/>
      <c r="BB86" s="63" t="s">
        <v>182</v>
      </c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9"/>
      <c r="BR86" s="39">
        <v>0</v>
      </c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9">
        <v>207.65</v>
      </c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1"/>
      <c r="DC86" s="39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1"/>
      <c r="DP86" s="19"/>
      <c r="DQ86" s="19"/>
      <c r="DR86" s="39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1"/>
      <c r="EE86" s="19"/>
      <c r="EF86" s="19"/>
      <c r="EG86" s="39">
        <v>13.97</v>
      </c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1"/>
      <c r="EV86" s="39">
        <f>BR86-CM86</f>
        <v>-207.65</v>
      </c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1"/>
    </row>
    <row r="87" spans="1:166" s="11" customFormat="1" ht="53.25" customHeight="1">
      <c r="A87" s="120" t="s">
        <v>174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2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63" t="s">
        <v>181</v>
      </c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9"/>
      <c r="BR87" s="39">
        <v>0</v>
      </c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9">
        <v>207.65</v>
      </c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1"/>
      <c r="DC87" s="39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1"/>
      <c r="DP87" s="19"/>
      <c r="DQ87" s="19"/>
      <c r="DR87" s="39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1"/>
      <c r="EE87" s="19"/>
      <c r="EF87" s="19"/>
      <c r="EG87" s="39">
        <v>13.97</v>
      </c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1"/>
      <c r="EV87" s="39">
        <f t="shared" si="8"/>
        <v>-207.65</v>
      </c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1"/>
    </row>
    <row r="88" spans="1:166" s="11" customFormat="1" ht="53.25" customHeight="1">
      <c r="A88" s="120" t="s">
        <v>174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63" t="s">
        <v>173</v>
      </c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9"/>
      <c r="BR88" s="39">
        <v>0</v>
      </c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9">
        <v>207.65</v>
      </c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1"/>
      <c r="DC88" s="39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1"/>
      <c r="DP88" s="19"/>
      <c r="DQ88" s="19"/>
      <c r="DR88" s="39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1"/>
      <c r="EE88" s="19"/>
      <c r="EF88" s="19"/>
      <c r="EG88" s="39">
        <v>13.97</v>
      </c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1"/>
      <c r="EV88" s="39">
        <f>BR88-CM88</f>
        <v>-207.65</v>
      </c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1"/>
    </row>
    <row r="89" spans="1:166" s="11" customFormat="1" ht="48.75" customHeight="1">
      <c r="A89" s="110" t="s">
        <v>64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09"/>
      <c r="AO89" s="109"/>
      <c r="AP89" s="109"/>
      <c r="AQ89" s="109"/>
      <c r="AR89" s="109"/>
      <c r="AS89" s="109"/>
      <c r="AT89" s="106" t="s">
        <v>65</v>
      </c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8"/>
      <c r="BR89" s="59">
        <v>631300</v>
      </c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>
        <v>539878.39</v>
      </c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>
        <f>CM89</f>
        <v>539878.39</v>
      </c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>
        <f t="shared" si="8"/>
        <v>91421.60999999999</v>
      </c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</row>
    <row r="90" spans="1:166" s="12" customFormat="1" ht="96" customHeight="1">
      <c r="A90" s="58" t="s">
        <v>101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109"/>
      <c r="AO90" s="109"/>
      <c r="AP90" s="109"/>
      <c r="AQ90" s="109"/>
      <c r="AR90" s="109"/>
      <c r="AS90" s="109"/>
      <c r="AT90" s="63" t="s">
        <v>66</v>
      </c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9"/>
      <c r="BR90" s="56">
        <v>631300</v>
      </c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>
        <v>539878.39</v>
      </c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>
        <v>330163.37</v>
      </c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>
        <f t="shared" si="8"/>
        <v>91421.60999999999</v>
      </c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</row>
    <row r="91" spans="1:166" s="12" customFormat="1" ht="91.5" customHeight="1">
      <c r="A91" s="58" t="s">
        <v>102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109"/>
      <c r="AO91" s="109"/>
      <c r="AP91" s="109"/>
      <c r="AQ91" s="109"/>
      <c r="AR91" s="109"/>
      <c r="AS91" s="109"/>
      <c r="AT91" s="63" t="s">
        <v>67</v>
      </c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9"/>
      <c r="BR91" s="56">
        <v>441000</v>
      </c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>
        <f>CM92</f>
        <v>377615.21</v>
      </c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6">
        <v>232550.59</v>
      </c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>
        <f t="shared" si="8"/>
        <v>63384.78999999998</v>
      </c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</row>
    <row r="92" spans="1:166" s="12" customFormat="1" ht="80.25" customHeight="1">
      <c r="A92" s="58" t="s">
        <v>103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109"/>
      <c r="AO92" s="109"/>
      <c r="AP92" s="109"/>
      <c r="AQ92" s="109"/>
      <c r="AR92" s="109"/>
      <c r="AS92" s="109"/>
      <c r="AT92" s="63" t="s">
        <v>134</v>
      </c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9"/>
      <c r="BR92" s="56">
        <v>441000</v>
      </c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>
        <v>377615.21</v>
      </c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>
        <v>232550.59</v>
      </c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>
        <f t="shared" si="8"/>
        <v>63384.78999999998</v>
      </c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</row>
    <row r="93" spans="1:166" s="12" customFormat="1" ht="70.5" customHeight="1">
      <c r="A93" s="58" t="s">
        <v>68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63" t="s">
        <v>92</v>
      </c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9"/>
      <c r="BR93" s="56">
        <v>190300</v>
      </c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>
        <v>162263.18</v>
      </c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56">
        <v>97612.78</v>
      </c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>
        <f t="shared" si="8"/>
        <v>28036.820000000007</v>
      </c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</row>
    <row r="94" spans="1:166" s="12" customFormat="1" ht="69.75" customHeight="1">
      <c r="A94" s="58" t="s">
        <v>68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109"/>
      <c r="AO94" s="109"/>
      <c r="AP94" s="109"/>
      <c r="AQ94" s="109"/>
      <c r="AR94" s="109"/>
      <c r="AS94" s="109"/>
      <c r="AT94" s="63" t="s">
        <v>69</v>
      </c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9"/>
      <c r="BR94" s="56">
        <v>190300</v>
      </c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>
        <v>162263.18</v>
      </c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56">
        <f>CM94</f>
        <v>162263.18</v>
      </c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>
        <f t="shared" si="8"/>
        <v>28036.820000000007</v>
      </c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</row>
    <row r="95" spans="1:166" s="12" customFormat="1" ht="36" customHeight="1">
      <c r="A95" s="110" t="s">
        <v>70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09"/>
      <c r="AO95" s="109"/>
      <c r="AP95" s="109"/>
      <c r="AQ95" s="109"/>
      <c r="AR95" s="109"/>
      <c r="AS95" s="109"/>
      <c r="AT95" s="106" t="s">
        <v>71</v>
      </c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8"/>
      <c r="BR95" s="59">
        <v>1087700</v>
      </c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>
        <v>1087734.49</v>
      </c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59">
        <f>CM95</f>
        <v>1087734.49</v>
      </c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>
        <f t="shared" si="8"/>
        <v>-34.48999999999069</v>
      </c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</row>
    <row r="96" spans="1:166" s="12" customFormat="1" ht="70.5" customHeight="1">
      <c r="A96" s="58" t="s">
        <v>104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109"/>
      <c r="AO96" s="109"/>
      <c r="AP96" s="109"/>
      <c r="AQ96" s="109"/>
      <c r="AR96" s="109"/>
      <c r="AS96" s="109"/>
      <c r="AT96" s="63" t="s">
        <v>78</v>
      </c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9"/>
      <c r="BR96" s="56">
        <v>1087700</v>
      </c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>
        <v>1087734.49</v>
      </c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56">
        <v>669381.5</v>
      </c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>
        <f aca="true" t="shared" si="9" ref="EV96:EV108">BR96-CM96</f>
        <v>-34.48999999999069</v>
      </c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</row>
    <row r="97" spans="1:166" s="12" customFormat="1" ht="51.75" customHeight="1">
      <c r="A97" s="58" t="s">
        <v>105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63" t="s">
        <v>91</v>
      </c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9"/>
      <c r="BR97" s="56">
        <v>1087700</v>
      </c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>
        <f>CM98</f>
        <v>1087734.49</v>
      </c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56">
        <v>669381.5</v>
      </c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>
        <f t="shared" si="9"/>
        <v>-34.48999999999069</v>
      </c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</row>
    <row r="98" spans="1:166" s="12" customFormat="1" ht="65.25" customHeight="1">
      <c r="A98" s="58" t="s">
        <v>106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109"/>
      <c r="AO98" s="109"/>
      <c r="AP98" s="109"/>
      <c r="AQ98" s="109"/>
      <c r="AR98" s="109"/>
      <c r="AS98" s="109"/>
      <c r="AT98" s="63" t="s">
        <v>142</v>
      </c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9"/>
      <c r="BR98" s="56">
        <v>1087700</v>
      </c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>
        <v>1087734.49</v>
      </c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56">
        <v>669381.5</v>
      </c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>
        <f t="shared" si="9"/>
        <v>-34.48999999999069</v>
      </c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</row>
    <row r="99" spans="1:166" s="12" customFormat="1" ht="30" customHeight="1">
      <c r="A99" s="117" t="s">
        <v>175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9"/>
      <c r="AN99" s="36"/>
      <c r="AO99" s="36"/>
      <c r="AP99" s="36"/>
      <c r="AQ99" s="36"/>
      <c r="AR99" s="36"/>
      <c r="AS99" s="36"/>
      <c r="AT99" s="37"/>
      <c r="AU99" s="37"/>
      <c r="AV99" s="37"/>
      <c r="AW99" s="37"/>
      <c r="AX99" s="37"/>
      <c r="AY99" s="37"/>
      <c r="AZ99" s="37"/>
      <c r="BA99" s="37"/>
      <c r="BB99" s="63" t="s">
        <v>176</v>
      </c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9"/>
      <c r="BR99" s="130">
        <v>0</v>
      </c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2"/>
      <c r="CM99" s="130">
        <v>0</v>
      </c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2"/>
      <c r="DC99" s="170"/>
      <c r="DD99" s="171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2"/>
      <c r="DP99" s="38"/>
      <c r="DQ99" s="38"/>
      <c r="DR99" s="170"/>
      <c r="DS99" s="171"/>
      <c r="DT99" s="171"/>
      <c r="DU99" s="171"/>
      <c r="DV99" s="171"/>
      <c r="DW99" s="171"/>
      <c r="DX99" s="171"/>
      <c r="DY99" s="171"/>
      <c r="DZ99" s="171"/>
      <c r="EA99" s="171"/>
      <c r="EB99" s="171"/>
      <c r="EC99" s="171"/>
      <c r="ED99" s="172"/>
      <c r="EE99" s="38"/>
      <c r="EF99" s="38"/>
      <c r="EG99" s="130">
        <v>0</v>
      </c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2"/>
      <c r="EV99" s="130">
        <v>-200</v>
      </c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2"/>
    </row>
    <row r="100" spans="1:166" s="12" customFormat="1" ht="24.75" customHeight="1">
      <c r="A100" s="120" t="s">
        <v>177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2"/>
      <c r="AN100" s="35"/>
      <c r="AO100" s="35"/>
      <c r="AP100" s="35"/>
      <c r="AQ100" s="35"/>
      <c r="AR100" s="35"/>
      <c r="AS100" s="35"/>
      <c r="AT100" s="20"/>
      <c r="AU100" s="20">
        <v>0</v>
      </c>
      <c r="AV100" s="20"/>
      <c r="AW100" s="20"/>
      <c r="AX100" s="20"/>
      <c r="AY100" s="20"/>
      <c r="AZ100" s="20"/>
      <c r="BA100" s="20"/>
      <c r="BB100" s="175" t="s">
        <v>179</v>
      </c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7"/>
      <c r="BR100" s="39">
        <v>0</v>
      </c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1"/>
      <c r="CM100" s="39">
        <v>0</v>
      </c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1"/>
      <c r="DC100" s="133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5"/>
      <c r="DP100" s="34"/>
      <c r="DQ100" s="34"/>
      <c r="DR100" s="133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5"/>
      <c r="EE100" s="34"/>
      <c r="EF100" s="34"/>
      <c r="EG100" s="39">
        <v>0</v>
      </c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1"/>
      <c r="EV100" s="39">
        <v>-200</v>
      </c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1"/>
    </row>
    <row r="101" spans="1:166" s="12" customFormat="1" ht="32.25" customHeight="1">
      <c r="A101" s="120" t="s">
        <v>178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2"/>
      <c r="AN101" s="35"/>
      <c r="AO101" s="35"/>
      <c r="AP101" s="35"/>
      <c r="AQ101" s="35"/>
      <c r="AR101" s="35"/>
      <c r="AS101" s="35"/>
      <c r="AT101" s="20"/>
      <c r="AU101" s="20"/>
      <c r="AV101" s="20"/>
      <c r="AW101" s="20"/>
      <c r="AX101" s="20"/>
      <c r="AY101" s="20"/>
      <c r="AZ101" s="20"/>
      <c r="BA101" s="20"/>
      <c r="BB101" s="175" t="s">
        <v>180</v>
      </c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6"/>
      <c r="BN101" s="176"/>
      <c r="BO101" s="176"/>
      <c r="BP101" s="176"/>
      <c r="BQ101" s="177"/>
      <c r="BR101" s="39">
        <v>0</v>
      </c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1"/>
      <c r="CM101" s="39">
        <v>0</v>
      </c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1"/>
      <c r="DC101" s="133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5"/>
      <c r="DP101" s="34"/>
      <c r="DQ101" s="34"/>
      <c r="DR101" s="133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5"/>
      <c r="EE101" s="34"/>
      <c r="EF101" s="34"/>
      <c r="EG101" s="39">
        <v>0</v>
      </c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1"/>
      <c r="EV101" s="39">
        <v>-200</v>
      </c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1"/>
    </row>
    <row r="102" spans="1:166" s="12" customFormat="1" ht="25.5" customHeight="1">
      <c r="A102" s="92" t="s">
        <v>72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113"/>
      <c r="AO102" s="113"/>
      <c r="AP102" s="113"/>
      <c r="AQ102" s="113"/>
      <c r="AR102" s="113"/>
      <c r="AS102" s="113"/>
      <c r="AT102" s="114" t="s">
        <v>73</v>
      </c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6"/>
      <c r="BR102" s="129">
        <v>1128915</v>
      </c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>
        <v>935680</v>
      </c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>
        <v>139500</v>
      </c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>
        <f t="shared" si="9"/>
        <v>193235</v>
      </c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129"/>
      <c r="FI102" s="129"/>
      <c r="FJ102" s="129"/>
    </row>
    <row r="103" spans="1:166" s="14" customFormat="1" ht="38.25" customHeight="1">
      <c r="A103" s="123" t="s">
        <v>86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65"/>
      <c r="AO103" s="165"/>
      <c r="AP103" s="165"/>
      <c r="AQ103" s="165"/>
      <c r="AR103" s="165"/>
      <c r="AS103" s="165"/>
      <c r="AT103" s="124" t="s">
        <v>85</v>
      </c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6"/>
      <c r="BR103" s="72">
        <f>BR102</f>
        <v>1128915</v>
      </c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>
        <v>935680</v>
      </c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>
        <v>139500</v>
      </c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>
        <f t="shared" si="9"/>
        <v>193235</v>
      </c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</row>
    <row r="104" spans="1:166" s="13" customFormat="1" ht="40.5" customHeight="1">
      <c r="A104" s="112" t="s">
        <v>87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65"/>
      <c r="AO104" s="165"/>
      <c r="AP104" s="165"/>
      <c r="AQ104" s="165"/>
      <c r="AR104" s="165"/>
      <c r="AS104" s="165"/>
      <c r="AT104" s="124" t="s">
        <v>74</v>
      </c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6"/>
      <c r="BR104" s="72">
        <v>139500</v>
      </c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>
        <v>139500</v>
      </c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>
        <f>CM104</f>
        <v>139500</v>
      </c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>
        <f t="shared" si="9"/>
        <v>0</v>
      </c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</row>
    <row r="105" spans="1:166" s="13" customFormat="1" ht="58.5" customHeight="1">
      <c r="A105" s="123" t="s">
        <v>84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4" t="s">
        <v>90</v>
      </c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6"/>
      <c r="BR105" s="72">
        <v>139300</v>
      </c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>
        <v>139300</v>
      </c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>
        <f>CM105</f>
        <v>139300</v>
      </c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>
        <f t="shared" si="9"/>
        <v>0</v>
      </c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</row>
    <row r="106" spans="1:166" s="13" customFormat="1" ht="54" customHeight="1">
      <c r="A106" s="123" t="s">
        <v>84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28"/>
      <c r="AO106" s="28"/>
      <c r="AP106" s="28"/>
      <c r="AQ106" s="28"/>
      <c r="AR106" s="28"/>
      <c r="AS106" s="28"/>
      <c r="AT106" s="28"/>
      <c r="AU106" s="124" t="s">
        <v>143</v>
      </c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6"/>
      <c r="BR106" s="72">
        <v>139300</v>
      </c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>
        <v>139300</v>
      </c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>
        <v>139300</v>
      </c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>
        <f t="shared" si="9"/>
        <v>0</v>
      </c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</row>
    <row r="107" spans="1:166" s="13" customFormat="1" ht="34.5" customHeight="1">
      <c r="A107" s="127" t="s">
        <v>135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37"/>
      <c r="AO107" s="137"/>
      <c r="AP107" s="137"/>
      <c r="AQ107" s="137"/>
      <c r="AR107" s="137"/>
      <c r="AS107" s="137"/>
      <c r="AT107" s="55" t="s">
        <v>136</v>
      </c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4"/>
      <c r="BR107" s="56">
        <v>200</v>
      </c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>
        <v>200</v>
      </c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>
        <f>CM107</f>
        <v>200</v>
      </c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>
        <f t="shared" si="9"/>
        <v>0</v>
      </c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</row>
    <row r="108" spans="1:166" s="12" customFormat="1" ht="31.5" customHeight="1">
      <c r="A108" s="127" t="s">
        <v>135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37"/>
      <c r="AO108" s="137"/>
      <c r="AP108" s="137"/>
      <c r="AQ108" s="137"/>
      <c r="AR108" s="137"/>
      <c r="AS108" s="137"/>
      <c r="AT108" s="55" t="s">
        <v>137</v>
      </c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4"/>
      <c r="BR108" s="56">
        <v>200</v>
      </c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>
        <v>200</v>
      </c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>
        <v>200</v>
      </c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>
        <f t="shared" si="9"/>
        <v>0</v>
      </c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</row>
    <row r="109" spans="1:166" s="12" customFormat="1" ht="12.75" customHeight="1" hidden="1">
      <c r="A109" s="127" t="s">
        <v>88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55" t="s">
        <v>89</v>
      </c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4"/>
      <c r="BR109" s="56">
        <v>200</v>
      </c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>
        <v>0</v>
      </c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>
        <v>0</v>
      </c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>
        <v>0</v>
      </c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</row>
    <row r="110" spans="1:166" s="12" customFormat="1" ht="34.5" customHeight="1">
      <c r="A110" s="127" t="s">
        <v>79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55" t="s">
        <v>80</v>
      </c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4"/>
      <c r="BR110" s="56">
        <v>989415</v>
      </c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>
        <v>796180</v>
      </c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>
        <f>CM110</f>
        <v>796180</v>
      </c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>
        <f aca="true" t="shared" si="10" ref="EV110:EV117">BR110-CM110</f>
        <v>193235</v>
      </c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</row>
    <row r="111" spans="1:166" s="12" customFormat="1" ht="54.75" customHeight="1">
      <c r="A111" s="120" t="s">
        <v>192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2"/>
      <c r="AN111" s="29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53" t="s">
        <v>194</v>
      </c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4"/>
      <c r="BR111" s="39">
        <v>473215</v>
      </c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1"/>
      <c r="CM111" s="39">
        <v>423400</v>
      </c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1"/>
      <c r="DC111" s="39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1"/>
      <c r="DP111" s="19"/>
      <c r="DQ111" s="19"/>
      <c r="DR111" s="39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1"/>
      <c r="EE111" s="19"/>
      <c r="EF111" s="19"/>
      <c r="EG111" s="39">
        <v>423400</v>
      </c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1"/>
      <c r="EV111" s="39">
        <f>BR111-CM111</f>
        <v>49815</v>
      </c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1"/>
    </row>
    <row r="112" spans="1:166" s="12" customFormat="1" ht="66" customHeight="1">
      <c r="A112" s="120" t="s">
        <v>193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2"/>
      <c r="AN112" s="29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53" t="s">
        <v>191</v>
      </c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4"/>
      <c r="BR112" s="39">
        <v>473215</v>
      </c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1"/>
      <c r="CM112" s="39">
        <v>423400</v>
      </c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1"/>
      <c r="DC112" s="39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1"/>
      <c r="DP112" s="19"/>
      <c r="DQ112" s="19"/>
      <c r="DR112" s="39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1"/>
      <c r="EE112" s="19"/>
      <c r="EF112" s="19"/>
      <c r="EG112" s="39">
        <v>423400</v>
      </c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1"/>
      <c r="EV112" s="39">
        <f>BR112-CM112</f>
        <v>49815</v>
      </c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1"/>
    </row>
    <row r="113" spans="1:166" s="12" customFormat="1" ht="27.75" customHeight="1">
      <c r="A113" s="127" t="s">
        <v>81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38" t="s">
        <v>82</v>
      </c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40"/>
      <c r="BR113" s="128">
        <v>516200</v>
      </c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>
        <v>372780</v>
      </c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>
        <f>CM113</f>
        <v>372780</v>
      </c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>
        <f t="shared" si="10"/>
        <v>143420</v>
      </c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</row>
    <row r="114" spans="1:166" s="12" customFormat="1" ht="36.75" customHeight="1">
      <c r="A114" s="127" t="s">
        <v>83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38" t="s">
        <v>76</v>
      </c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40"/>
      <c r="BR114" s="128">
        <v>516200</v>
      </c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>
        <v>372780</v>
      </c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>
        <f>CM114</f>
        <v>372780</v>
      </c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>
        <f t="shared" si="10"/>
        <v>143420</v>
      </c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</row>
    <row r="115" spans="1:166" s="12" customFormat="1" ht="35.25" customHeight="1">
      <c r="A115" s="167" t="s">
        <v>138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25"/>
      <c r="AO115" s="25"/>
      <c r="AP115" s="25"/>
      <c r="AQ115" s="25"/>
      <c r="AR115" s="25"/>
      <c r="AS115" s="25"/>
      <c r="AT115" s="25"/>
      <c r="AU115" s="138" t="s">
        <v>141</v>
      </c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40"/>
      <c r="BR115" s="128">
        <v>0</v>
      </c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>
        <v>0</v>
      </c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26"/>
      <c r="DQ115" s="26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26"/>
      <c r="EF115" s="26"/>
      <c r="EG115" s="128">
        <v>0</v>
      </c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>
        <f t="shared" si="10"/>
        <v>0</v>
      </c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</row>
    <row r="116" spans="1:166" s="12" customFormat="1" ht="31.5" customHeight="1">
      <c r="A116" s="127" t="s">
        <v>139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25"/>
      <c r="AO116" s="25"/>
      <c r="AP116" s="25"/>
      <c r="AQ116" s="25"/>
      <c r="AR116" s="25"/>
      <c r="AS116" s="25"/>
      <c r="AT116" s="25"/>
      <c r="AU116" s="138" t="s">
        <v>140</v>
      </c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40"/>
      <c r="BR116" s="128">
        <v>0</v>
      </c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>
        <v>0</v>
      </c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26"/>
      <c r="DQ116" s="26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26"/>
      <c r="EF116" s="26"/>
      <c r="EG116" s="128">
        <v>0</v>
      </c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>
        <f t="shared" si="10"/>
        <v>0</v>
      </c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</row>
    <row r="117" spans="1:166" s="12" customFormat="1" ht="34.5" customHeight="1">
      <c r="A117" s="143" t="s">
        <v>75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4"/>
      <c r="AO117" s="144"/>
      <c r="AP117" s="144"/>
      <c r="AQ117" s="144"/>
      <c r="AR117" s="144"/>
      <c r="AS117" s="144"/>
      <c r="AT117" s="145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7"/>
      <c r="BR117" s="136">
        <f>BR16+BR102</f>
        <v>11831115</v>
      </c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>
        <f>CM16+CM102</f>
        <v>11021355.080000002</v>
      </c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>
        <f>CM117</f>
        <v>11021355.080000002</v>
      </c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>
        <f t="shared" si="10"/>
        <v>809759.9199999981</v>
      </c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</row>
    <row r="118" spans="1:166" s="15" customFormat="1" ht="33.75" customHeight="1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2"/>
      <c r="AO118" s="142"/>
      <c r="AP118" s="142"/>
      <c r="AQ118" s="142"/>
      <c r="AR118" s="142"/>
      <c r="AS118" s="142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9"/>
      <c r="BS118" s="149"/>
      <c r="BT118" s="149"/>
      <c r="BU118" s="149"/>
      <c r="BV118" s="149"/>
      <c r="BW118" s="149"/>
      <c r="BX118" s="149"/>
      <c r="BY118" s="149"/>
      <c r="BZ118" s="149"/>
      <c r="CA118" s="149"/>
      <c r="CB118" s="149"/>
      <c r="CC118" s="149"/>
      <c r="CD118" s="149"/>
      <c r="CE118" s="149"/>
      <c r="CF118" s="149"/>
      <c r="CG118" s="149"/>
      <c r="CH118" s="149"/>
      <c r="CI118" s="149"/>
      <c r="CJ118" s="149"/>
      <c r="CK118" s="149"/>
      <c r="CL118" s="149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  <c r="EF118" s="157"/>
      <c r="EG118" s="157"/>
      <c r="EH118" s="157"/>
      <c r="EI118" s="157"/>
      <c r="EJ118" s="157"/>
      <c r="EK118" s="157"/>
      <c r="EL118" s="157"/>
      <c r="EM118" s="157"/>
      <c r="EN118" s="157"/>
      <c r="EO118" s="157"/>
      <c r="EP118" s="157"/>
      <c r="EQ118" s="157"/>
      <c r="ER118" s="157"/>
      <c r="ES118" s="157"/>
      <c r="ET118" s="157"/>
      <c r="EU118" s="157"/>
      <c r="EV118" s="157"/>
      <c r="EW118" s="157"/>
      <c r="EX118" s="157"/>
      <c r="EY118" s="157"/>
      <c r="EZ118" s="157"/>
      <c r="FA118" s="157"/>
      <c r="FB118" s="157"/>
      <c r="FC118" s="157"/>
      <c r="FD118" s="157"/>
      <c r="FE118" s="157"/>
      <c r="FF118" s="157"/>
      <c r="FG118" s="157"/>
      <c r="FH118" s="157"/>
      <c r="FI118" s="157"/>
      <c r="FJ118" s="157"/>
    </row>
    <row r="119" spans="1:166" s="12" customFormat="1" ht="12.75" customHeight="1" hidden="1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61"/>
      <c r="AO119" s="161"/>
      <c r="AP119" s="161"/>
      <c r="AQ119" s="161"/>
      <c r="AR119" s="161"/>
      <c r="AS119" s="161"/>
      <c r="AT119" s="162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4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59"/>
      <c r="CS119" s="159"/>
      <c r="CT119" s="159"/>
      <c r="CU119" s="159"/>
      <c r="CV119" s="159"/>
      <c r="CW119" s="159"/>
      <c r="CX119" s="159"/>
      <c r="CY119" s="159"/>
      <c r="CZ119" s="159"/>
      <c r="DA119" s="159"/>
      <c r="DB119" s="159"/>
      <c r="DC119" s="159"/>
      <c r="DD119" s="159"/>
      <c r="DE119" s="159"/>
      <c r="DF119" s="159"/>
      <c r="DG119" s="159"/>
      <c r="DH119" s="159"/>
      <c r="DI119" s="159"/>
      <c r="DJ119" s="159"/>
      <c r="DK119" s="159"/>
      <c r="DL119" s="159"/>
      <c r="DM119" s="159"/>
      <c r="DN119" s="159"/>
      <c r="DO119" s="159"/>
      <c r="DP119" s="159"/>
      <c r="DQ119" s="159"/>
      <c r="DR119" s="159"/>
      <c r="DS119" s="159"/>
      <c r="DT119" s="159"/>
      <c r="DU119" s="159"/>
      <c r="DV119" s="159"/>
      <c r="DW119" s="159"/>
      <c r="DX119" s="159"/>
      <c r="DY119" s="159"/>
      <c r="DZ119" s="159"/>
      <c r="EA119" s="159"/>
      <c r="EB119" s="159"/>
      <c r="EC119" s="159"/>
      <c r="ED119" s="159"/>
      <c r="EE119" s="159"/>
      <c r="EF119" s="159"/>
      <c r="EG119" s="159"/>
      <c r="EH119" s="159"/>
      <c r="EI119" s="159"/>
      <c r="EJ119" s="159"/>
      <c r="EK119" s="159"/>
      <c r="EL119" s="159"/>
      <c r="EM119" s="159"/>
      <c r="EN119" s="159"/>
      <c r="EO119" s="159"/>
      <c r="EP119" s="159"/>
      <c r="EQ119" s="159"/>
      <c r="ER119" s="159"/>
      <c r="ES119" s="159"/>
      <c r="ET119" s="159"/>
      <c r="EU119" s="159"/>
      <c r="EV119" s="160"/>
      <c r="EW119" s="160"/>
      <c r="EX119" s="160"/>
      <c r="EY119" s="160"/>
      <c r="EZ119" s="160"/>
      <c r="FA119" s="160"/>
      <c r="FB119" s="160"/>
      <c r="FC119" s="160"/>
      <c r="FD119" s="160"/>
      <c r="FE119" s="160"/>
      <c r="FF119" s="160"/>
      <c r="FG119" s="160"/>
      <c r="FH119" s="160"/>
      <c r="FI119" s="160"/>
      <c r="FJ119" s="160"/>
    </row>
    <row r="120" spans="1:166" s="12" customFormat="1" ht="12.75" customHeight="1" hidden="1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3"/>
      <c r="AO120" s="153"/>
      <c r="AP120" s="153"/>
      <c r="AQ120" s="153"/>
      <c r="AR120" s="153"/>
      <c r="AS120" s="153"/>
      <c r="AT120" s="154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6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</row>
    <row r="121" spans="1:166" ht="12.75" customHeight="1" hidden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8"/>
      <c r="CJ121" s="178"/>
      <c r="CK121" s="178"/>
      <c r="CL121" s="178"/>
      <c r="CM121" s="178"/>
      <c r="CN121" s="178"/>
      <c r="CO121" s="178"/>
      <c r="CP121" s="178"/>
      <c r="CQ121" s="178"/>
      <c r="CR121" s="178"/>
      <c r="CS121" s="178"/>
      <c r="CT121" s="178"/>
      <c r="CU121" s="178"/>
      <c r="CV121" s="178"/>
      <c r="CW121" s="178"/>
      <c r="CX121" s="178"/>
      <c r="CY121" s="178"/>
      <c r="CZ121" s="178"/>
      <c r="DA121" s="178"/>
      <c r="DB121" s="178"/>
      <c r="DC121" s="178"/>
      <c r="DD121" s="178"/>
      <c r="DE121" s="178"/>
      <c r="DF121" s="178"/>
      <c r="DG121" s="178"/>
      <c r="DH121" s="178"/>
      <c r="DI121" s="178"/>
      <c r="DJ121" s="178"/>
      <c r="DK121" s="178"/>
      <c r="DL121" s="178"/>
      <c r="DM121" s="178"/>
      <c r="DN121" s="178"/>
      <c r="DO121" s="178"/>
      <c r="DP121" s="178"/>
      <c r="DQ121" s="178"/>
      <c r="DR121" s="178"/>
      <c r="DS121" s="178"/>
      <c r="DT121" s="178"/>
      <c r="DU121" s="178"/>
      <c r="DV121" s="178"/>
      <c r="DW121" s="178"/>
      <c r="DX121" s="178"/>
      <c r="DY121" s="178"/>
      <c r="DZ121" s="178"/>
      <c r="EA121" s="178"/>
      <c r="EB121" s="178"/>
      <c r="EC121" s="178"/>
      <c r="ED121" s="178"/>
      <c r="EE121" s="178"/>
      <c r="EF121" s="178"/>
      <c r="EG121" s="178"/>
      <c r="EH121" s="178"/>
      <c r="EI121" s="178"/>
      <c r="EJ121" s="178"/>
      <c r="EK121" s="178"/>
      <c r="EL121" s="178"/>
      <c r="EM121" s="178"/>
      <c r="EN121" s="178"/>
      <c r="EO121" s="178"/>
      <c r="EP121" s="178"/>
      <c r="EQ121" s="178"/>
      <c r="ER121" s="178"/>
      <c r="ES121" s="178"/>
      <c r="ET121" s="178"/>
      <c r="EU121" s="178"/>
      <c r="EV121" s="178"/>
      <c r="EW121" s="178"/>
      <c r="EX121" s="178"/>
      <c r="EY121" s="178"/>
      <c r="EZ121" s="178"/>
      <c r="FA121" s="178"/>
      <c r="FB121" s="178"/>
      <c r="FC121" s="178"/>
      <c r="FD121" s="178"/>
      <c r="FE121" s="178"/>
      <c r="FF121" s="178"/>
      <c r="FG121" s="178"/>
      <c r="FH121" s="178"/>
      <c r="FI121" s="178"/>
      <c r="FJ121" s="178"/>
    </row>
    <row r="122" spans="1:166" ht="11.25" customHeight="1" hidden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79"/>
      <c r="CU122" s="179"/>
      <c r="CV122" s="179"/>
      <c r="CW122" s="179"/>
      <c r="CX122" s="179"/>
      <c r="CY122" s="179"/>
      <c r="CZ122" s="179"/>
      <c r="DA122" s="179"/>
      <c r="DB122" s="179"/>
      <c r="DC122" s="179"/>
      <c r="DD122" s="179"/>
      <c r="DE122" s="179"/>
      <c r="DF122" s="179"/>
      <c r="DG122" s="179"/>
      <c r="DH122" s="179"/>
      <c r="DI122" s="179"/>
      <c r="DJ122" s="179"/>
      <c r="DK122" s="179"/>
      <c r="DL122" s="179"/>
      <c r="DM122" s="179"/>
      <c r="DN122" s="179"/>
      <c r="DO122" s="179"/>
      <c r="DP122" s="179"/>
      <c r="DQ122" s="179"/>
      <c r="DR122" s="179"/>
      <c r="DS122" s="179"/>
      <c r="DT122" s="179"/>
      <c r="DU122" s="179"/>
      <c r="DV122" s="179"/>
      <c r="DW122" s="179"/>
      <c r="DX122" s="179"/>
      <c r="DY122" s="179"/>
      <c r="DZ122" s="179"/>
      <c r="EA122" s="179"/>
      <c r="EB122" s="179"/>
      <c r="EC122" s="179"/>
      <c r="ED122" s="179"/>
      <c r="EE122" s="179"/>
      <c r="EF122" s="179"/>
      <c r="EG122" s="179"/>
      <c r="EH122" s="179"/>
      <c r="EI122" s="179"/>
      <c r="EJ122" s="179"/>
      <c r="EK122" s="179"/>
      <c r="EL122" s="179"/>
      <c r="EM122" s="179"/>
      <c r="EN122" s="179"/>
      <c r="EO122" s="179"/>
      <c r="EP122" s="179"/>
      <c r="EQ122" s="179"/>
      <c r="ER122" s="179"/>
      <c r="ES122" s="179"/>
      <c r="ET122" s="179"/>
      <c r="EU122" s="179"/>
      <c r="EV122" s="179"/>
      <c r="EW122" s="179"/>
      <c r="EX122" s="179"/>
      <c r="EY122" s="179"/>
      <c r="EZ122" s="179"/>
      <c r="FA122" s="179"/>
      <c r="FB122" s="179"/>
      <c r="FC122" s="179"/>
      <c r="FD122" s="179"/>
      <c r="FE122" s="179"/>
      <c r="FF122" s="179"/>
      <c r="FG122" s="179"/>
      <c r="FH122" s="179"/>
      <c r="FI122" s="179"/>
      <c r="FJ122" s="179"/>
    </row>
    <row r="123" spans="1:166" ht="11.25" customHeight="1" hidden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179"/>
      <c r="BN123" s="179"/>
      <c r="BO123" s="179"/>
      <c r="BP123" s="179"/>
      <c r="BQ123" s="179"/>
      <c r="BR123" s="179"/>
      <c r="BS123" s="179"/>
      <c r="BT123" s="179"/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79"/>
      <c r="CE123" s="179"/>
      <c r="CF123" s="179"/>
      <c r="CG123" s="179"/>
      <c r="CH123" s="179"/>
      <c r="CI123" s="179"/>
      <c r="CJ123" s="179"/>
      <c r="CK123" s="179"/>
      <c r="CL123" s="179"/>
      <c r="CM123" s="179"/>
      <c r="CN123" s="179"/>
      <c r="CO123" s="179"/>
      <c r="CP123" s="179"/>
      <c r="CQ123" s="179"/>
      <c r="CR123" s="179"/>
      <c r="CS123" s="179"/>
      <c r="CT123" s="179"/>
      <c r="CU123" s="179"/>
      <c r="CV123" s="179"/>
      <c r="CW123" s="179"/>
      <c r="CX123" s="179"/>
      <c r="CY123" s="179"/>
      <c r="CZ123" s="179"/>
      <c r="DA123" s="179"/>
      <c r="DB123" s="179"/>
      <c r="DC123" s="179"/>
      <c r="DD123" s="179"/>
      <c r="DE123" s="179"/>
      <c r="DF123" s="179"/>
      <c r="DG123" s="179"/>
      <c r="DH123" s="179"/>
      <c r="DI123" s="179"/>
      <c r="DJ123" s="179"/>
      <c r="DK123" s="179"/>
      <c r="DL123" s="179"/>
      <c r="DM123" s="179"/>
      <c r="DN123" s="179"/>
      <c r="DO123" s="179"/>
      <c r="DP123" s="179"/>
      <c r="DQ123" s="179"/>
      <c r="DR123" s="179"/>
      <c r="DS123" s="179"/>
      <c r="DT123" s="179"/>
      <c r="DU123" s="179"/>
      <c r="DV123" s="179"/>
      <c r="DW123" s="179"/>
      <c r="DX123" s="179"/>
      <c r="DY123" s="179"/>
      <c r="DZ123" s="179"/>
      <c r="EA123" s="179"/>
      <c r="EB123" s="179"/>
      <c r="EC123" s="179"/>
      <c r="ED123" s="179"/>
      <c r="EE123" s="179"/>
      <c r="EF123" s="179"/>
      <c r="EG123" s="179"/>
      <c r="EH123" s="179"/>
      <c r="EI123" s="179"/>
      <c r="EJ123" s="179"/>
      <c r="EK123" s="179"/>
      <c r="EL123" s="179"/>
      <c r="EM123" s="179"/>
      <c r="EN123" s="179"/>
      <c r="EO123" s="179"/>
      <c r="EP123" s="179"/>
      <c r="EQ123" s="179"/>
      <c r="ER123" s="179"/>
      <c r="ES123" s="179"/>
      <c r="ET123" s="179"/>
      <c r="EU123" s="179"/>
      <c r="EV123" s="179"/>
      <c r="EW123" s="179"/>
      <c r="EX123" s="179"/>
      <c r="EY123" s="179"/>
      <c r="EZ123" s="179"/>
      <c r="FA123" s="179"/>
      <c r="FB123" s="179"/>
      <c r="FC123" s="179"/>
      <c r="FD123" s="179"/>
      <c r="FE123" s="179"/>
      <c r="FF123" s="179"/>
      <c r="FG123" s="179"/>
      <c r="FH123" s="179"/>
      <c r="FI123" s="179"/>
      <c r="FJ123" s="179"/>
    </row>
    <row r="124" spans="1:166" ht="11.25" customHeight="1" hidden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79"/>
      <c r="BL124" s="179"/>
      <c r="BM124" s="179"/>
      <c r="BN124" s="179"/>
      <c r="BO124" s="179"/>
      <c r="BP124" s="179"/>
      <c r="BQ124" s="179"/>
      <c r="BR124" s="179"/>
      <c r="BS124" s="179"/>
      <c r="BT124" s="179"/>
      <c r="BU124" s="179"/>
      <c r="BV124" s="179"/>
      <c r="BW124" s="179"/>
      <c r="BX124" s="179"/>
      <c r="BY124" s="179"/>
      <c r="BZ124" s="179"/>
      <c r="CA124" s="179"/>
      <c r="CB124" s="179"/>
      <c r="CC124" s="179"/>
      <c r="CD124" s="179"/>
      <c r="CE124" s="179"/>
      <c r="CF124" s="179"/>
      <c r="CG124" s="179"/>
      <c r="CH124" s="179"/>
      <c r="CI124" s="179"/>
      <c r="CJ124" s="179"/>
      <c r="CK124" s="179"/>
      <c r="CL124" s="179"/>
      <c r="CM124" s="179"/>
      <c r="CN124" s="179"/>
      <c r="CO124" s="179"/>
      <c r="CP124" s="179"/>
      <c r="CQ124" s="179"/>
      <c r="CR124" s="179"/>
      <c r="CS124" s="179"/>
      <c r="CT124" s="179"/>
      <c r="CU124" s="179"/>
      <c r="CV124" s="179"/>
      <c r="CW124" s="179"/>
      <c r="CX124" s="179"/>
      <c r="CY124" s="179"/>
      <c r="CZ124" s="179"/>
      <c r="DA124" s="179"/>
      <c r="DB124" s="179"/>
      <c r="DC124" s="179"/>
      <c r="DD124" s="179"/>
      <c r="DE124" s="179"/>
      <c r="DF124" s="179"/>
      <c r="DG124" s="179"/>
      <c r="DH124" s="179"/>
      <c r="DI124" s="179"/>
      <c r="DJ124" s="179"/>
      <c r="DK124" s="179"/>
      <c r="DL124" s="179"/>
      <c r="DM124" s="179"/>
      <c r="DN124" s="179"/>
      <c r="DO124" s="179"/>
      <c r="DP124" s="179"/>
      <c r="DQ124" s="179"/>
      <c r="DR124" s="179"/>
      <c r="DS124" s="179"/>
      <c r="DT124" s="179"/>
      <c r="DU124" s="179"/>
      <c r="DV124" s="179"/>
      <c r="DW124" s="179"/>
      <c r="DX124" s="179"/>
      <c r="DY124" s="179"/>
      <c r="DZ124" s="179"/>
      <c r="EA124" s="179"/>
      <c r="EB124" s="179"/>
      <c r="EC124" s="179"/>
      <c r="ED124" s="179"/>
      <c r="EE124" s="179"/>
      <c r="EF124" s="179"/>
      <c r="EG124" s="179"/>
      <c r="EH124" s="179"/>
      <c r="EI124" s="179"/>
      <c r="EJ124" s="179"/>
      <c r="EK124" s="179"/>
      <c r="EL124" s="179"/>
      <c r="EM124" s="179"/>
      <c r="EN124" s="179"/>
      <c r="EO124" s="179"/>
      <c r="EP124" s="179"/>
      <c r="EQ124" s="179"/>
      <c r="ER124" s="179"/>
      <c r="ES124" s="179"/>
      <c r="ET124" s="179"/>
      <c r="EU124" s="179"/>
      <c r="EV124" s="179"/>
      <c r="EW124" s="179"/>
      <c r="EX124" s="179"/>
      <c r="EY124" s="179"/>
      <c r="EZ124" s="179"/>
      <c r="FA124" s="179"/>
      <c r="FB124" s="179"/>
      <c r="FC124" s="179"/>
      <c r="FD124" s="179"/>
      <c r="FE124" s="179"/>
      <c r="FF124" s="179"/>
      <c r="FG124" s="179"/>
      <c r="FH124" s="179"/>
      <c r="FI124" s="179"/>
      <c r="FJ124" s="179"/>
    </row>
    <row r="125" spans="1:166" ht="11.25" customHeight="1" hidden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9"/>
      <c r="BW125" s="179"/>
      <c r="BX125" s="179"/>
      <c r="BY125" s="179"/>
      <c r="BZ125" s="179"/>
      <c r="CA125" s="179"/>
      <c r="CB125" s="179"/>
      <c r="CC125" s="179"/>
      <c r="CD125" s="179"/>
      <c r="CE125" s="179"/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79"/>
      <c r="CQ125" s="179"/>
      <c r="CR125" s="179"/>
      <c r="CS125" s="179"/>
      <c r="CT125" s="179"/>
      <c r="CU125" s="179"/>
      <c r="CV125" s="179"/>
      <c r="CW125" s="179"/>
      <c r="CX125" s="179"/>
      <c r="CY125" s="179"/>
      <c r="CZ125" s="179"/>
      <c r="DA125" s="179"/>
      <c r="DB125" s="179"/>
      <c r="DC125" s="179"/>
      <c r="DD125" s="179"/>
      <c r="DE125" s="179"/>
      <c r="DF125" s="179"/>
      <c r="DG125" s="179"/>
      <c r="DH125" s="179"/>
      <c r="DI125" s="179"/>
      <c r="DJ125" s="179"/>
      <c r="DK125" s="179"/>
      <c r="DL125" s="179"/>
      <c r="DM125" s="179"/>
      <c r="DN125" s="179"/>
      <c r="DO125" s="179"/>
      <c r="DP125" s="179"/>
      <c r="DQ125" s="179"/>
      <c r="DR125" s="179"/>
      <c r="DS125" s="179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9"/>
      <c r="EF125" s="179"/>
      <c r="EG125" s="179"/>
      <c r="EH125" s="179"/>
      <c r="EI125" s="179"/>
      <c r="EJ125" s="179"/>
      <c r="EK125" s="179"/>
      <c r="EL125" s="179"/>
      <c r="EM125" s="179"/>
      <c r="EN125" s="179"/>
      <c r="EO125" s="179"/>
      <c r="EP125" s="179"/>
      <c r="EQ125" s="179"/>
      <c r="ER125" s="179"/>
      <c r="ES125" s="179"/>
      <c r="ET125" s="179"/>
      <c r="EU125" s="179"/>
      <c r="EV125" s="179"/>
      <c r="EW125" s="179"/>
      <c r="EX125" s="179"/>
      <c r="EY125" s="179"/>
      <c r="EZ125" s="179"/>
      <c r="FA125" s="179"/>
      <c r="FB125" s="179"/>
      <c r="FC125" s="179"/>
      <c r="FD125" s="179"/>
      <c r="FE125" s="179"/>
      <c r="FF125" s="179"/>
      <c r="FG125" s="179"/>
      <c r="FH125" s="179"/>
      <c r="FI125" s="179"/>
      <c r="FJ125" s="179"/>
    </row>
    <row r="126" spans="1:166" ht="21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</row>
    <row r="127" spans="1:166" s="17" customFormat="1" ht="22.5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</row>
    <row r="128" spans="1:166" ht="11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</row>
    <row r="129" spans="1:166" ht="11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</row>
    <row r="130" spans="1:166" ht="11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</row>
    <row r="131" spans="1:166" ht="11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</row>
    <row r="132" ht="24" customHeight="1" hidden="1"/>
  </sheetData>
  <sheetProtection/>
  <mergeCells count="926">
    <mergeCell ref="EG38:EU38"/>
    <mergeCell ref="EV38:FJ38"/>
    <mergeCell ref="EV111:FJ111"/>
    <mergeCell ref="EG85:EU85"/>
    <mergeCell ref="EV85:FJ85"/>
    <mergeCell ref="EG86:EU86"/>
    <mergeCell ref="A38:AM38"/>
    <mergeCell ref="BB38:BQ38"/>
    <mergeCell ref="BR38:CL38"/>
    <mergeCell ref="CM38:DB38"/>
    <mergeCell ref="DC38:DO38"/>
    <mergeCell ref="DR38:ED38"/>
    <mergeCell ref="DR85:ED85"/>
    <mergeCell ref="CM86:DB86"/>
    <mergeCell ref="DC86:DO86"/>
    <mergeCell ref="DR86:ED86"/>
    <mergeCell ref="BB99:BQ99"/>
    <mergeCell ref="EV112:FJ112"/>
    <mergeCell ref="CM111:DB111"/>
    <mergeCell ref="DC111:DO111"/>
    <mergeCell ref="DR111:ED111"/>
    <mergeCell ref="EG111:EU111"/>
    <mergeCell ref="A85:AM85"/>
    <mergeCell ref="BB85:BQ85"/>
    <mergeCell ref="BR85:CL85"/>
    <mergeCell ref="CM85:DB85"/>
    <mergeCell ref="DC85:DO85"/>
    <mergeCell ref="A112:AM112"/>
    <mergeCell ref="BB112:BQ112"/>
    <mergeCell ref="BR112:CL112"/>
    <mergeCell ref="CM112:DB112"/>
    <mergeCell ref="DC112:DO112"/>
    <mergeCell ref="EG88:EU88"/>
    <mergeCell ref="DC88:DO88"/>
    <mergeCell ref="DR88:ED88"/>
    <mergeCell ref="A87:AM87"/>
    <mergeCell ref="BB87:BQ87"/>
    <mergeCell ref="EV88:FJ88"/>
    <mergeCell ref="CM87:DB87"/>
    <mergeCell ref="DC87:DO87"/>
    <mergeCell ref="EG87:EU87"/>
    <mergeCell ref="A121:FJ125"/>
    <mergeCell ref="AU116:BQ116"/>
    <mergeCell ref="AU115:BQ115"/>
    <mergeCell ref="AT103:BQ103"/>
    <mergeCell ref="AT98:BQ98"/>
    <mergeCell ref="A88:AM88"/>
    <mergeCell ref="BB88:BQ88"/>
    <mergeCell ref="BR88:CL88"/>
    <mergeCell ref="CM88:DB88"/>
    <mergeCell ref="DR101:ED101"/>
    <mergeCell ref="EG101:EU101"/>
    <mergeCell ref="EV101:FJ101"/>
    <mergeCell ref="EG99:EU99"/>
    <mergeCell ref="EG100:EU100"/>
    <mergeCell ref="EV99:FJ99"/>
    <mergeCell ref="EV100:FJ100"/>
    <mergeCell ref="BB100:BQ100"/>
    <mergeCell ref="BR99:CL99"/>
    <mergeCell ref="BR100:CL100"/>
    <mergeCell ref="CM100:DB100"/>
    <mergeCell ref="A101:AM101"/>
    <mergeCell ref="BB101:BQ101"/>
    <mergeCell ref="BR101:CL101"/>
    <mergeCell ref="CM101:DB101"/>
    <mergeCell ref="AU54:BQ54"/>
    <mergeCell ref="A86:AM86"/>
    <mergeCell ref="BB86:BQ86"/>
    <mergeCell ref="BR86:CL86"/>
    <mergeCell ref="EV80:FJ80"/>
    <mergeCell ref="EV79:FJ79"/>
    <mergeCell ref="EV82:FJ82"/>
    <mergeCell ref="AU81:BQ81"/>
    <mergeCell ref="BR81:CL81"/>
    <mergeCell ref="EV86:FJ86"/>
    <mergeCell ref="CM53:DB53"/>
    <mergeCell ref="AN103:AS103"/>
    <mergeCell ref="AN107:AS107"/>
    <mergeCell ref="CM118:DB118"/>
    <mergeCell ref="DR87:ED87"/>
    <mergeCell ref="DC99:DO99"/>
    <mergeCell ref="DC100:DO100"/>
    <mergeCell ref="DR99:ED99"/>
    <mergeCell ref="DR100:ED100"/>
    <mergeCell ref="BR87:CL87"/>
    <mergeCell ref="EG48:EU48"/>
    <mergeCell ref="DR50:ED50"/>
    <mergeCell ref="EV48:FJ48"/>
    <mergeCell ref="EG50:EU50"/>
    <mergeCell ref="A127:AM127"/>
    <mergeCell ref="BS127:CK127"/>
    <mergeCell ref="A57:AM57"/>
    <mergeCell ref="BR57:CL57"/>
    <mergeCell ref="CM57:DB57"/>
    <mergeCell ref="AN51:AS51"/>
    <mergeCell ref="DR46:ED46"/>
    <mergeCell ref="EG46:EU46"/>
    <mergeCell ref="EG54:EU54"/>
    <mergeCell ref="DC50:DO50"/>
    <mergeCell ref="BR46:CL46"/>
    <mergeCell ref="BR55:CL55"/>
    <mergeCell ref="BR54:CL54"/>
    <mergeCell ref="CM54:DB54"/>
    <mergeCell ref="DC54:DO54"/>
    <mergeCell ref="DR54:ED54"/>
    <mergeCell ref="A48:AM48"/>
    <mergeCell ref="BR48:CL48"/>
    <mergeCell ref="CM48:DB48"/>
    <mergeCell ref="AU50:BQ50"/>
    <mergeCell ref="DC48:DO48"/>
    <mergeCell ref="DR48:ED48"/>
    <mergeCell ref="A50:AM50"/>
    <mergeCell ref="CM49:DB49"/>
    <mergeCell ref="BR50:CL50"/>
    <mergeCell ref="AU49:BQ49"/>
    <mergeCell ref="A46:AM46"/>
    <mergeCell ref="AU46:BQ46"/>
    <mergeCell ref="AU47:BQ47"/>
    <mergeCell ref="EG47:EU47"/>
    <mergeCell ref="A44:AM44"/>
    <mergeCell ref="EG44:EU44"/>
    <mergeCell ref="A47:AM47"/>
    <mergeCell ref="BR47:CL47"/>
    <mergeCell ref="CM47:DB47"/>
    <mergeCell ref="DC47:DO47"/>
    <mergeCell ref="DC28:DO28"/>
    <mergeCell ref="DR28:ED28"/>
    <mergeCell ref="BR42:CL42"/>
    <mergeCell ref="BR44:CL44"/>
    <mergeCell ref="DC29:DO29"/>
    <mergeCell ref="BR41:CL41"/>
    <mergeCell ref="DR35:EF35"/>
    <mergeCell ref="BR34:CL34"/>
    <mergeCell ref="CM34:DB34"/>
    <mergeCell ref="DC34:DQ34"/>
    <mergeCell ref="DC22:DO22"/>
    <mergeCell ref="DR22:ED22"/>
    <mergeCell ref="EG22:EU22"/>
    <mergeCell ref="EG23:EU23"/>
    <mergeCell ref="DC43:DQ43"/>
    <mergeCell ref="CM23:DB23"/>
    <mergeCell ref="DC26:DQ26"/>
    <mergeCell ref="CM42:DB42"/>
    <mergeCell ref="DC42:DQ42"/>
    <mergeCell ref="CM28:DB28"/>
    <mergeCell ref="EV22:FJ22"/>
    <mergeCell ref="A24:AM24"/>
    <mergeCell ref="BR24:CL24"/>
    <mergeCell ref="CM24:DB24"/>
    <mergeCell ref="DC24:DO24"/>
    <mergeCell ref="DR24:ED24"/>
    <mergeCell ref="A23:AM23"/>
    <mergeCell ref="BR23:CL23"/>
    <mergeCell ref="BR22:CL22"/>
    <mergeCell ref="A22:AM22"/>
    <mergeCell ref="BR116:CL116"/>
    <mergeCell ref="CM116:DB116"/>
    <mergeCell ref="EV116:FJ116"/>
    <mergeCell ref="DR115:ED115"/>
    <mergeCell ref="EG115:EU115"/>
    <mergeCell ref="EV115:FJ115"/>
    <mergeCell ref="EG116:EU116"/>
    <mergeCell ref="DC115:DO115"/>
    <mergeCell ref="DC116:DO116"/>
    <mergeCell ref="DR116:ED116"/>
    <mergeCell ref="A115:AM115"/>
    <mergeCell ref="BR115:CL115"/>
    <mergeCell ref="CM115:DB115"/>
    <mergeCell ref="AT107:BQ107"/>
    <mergeCell ref="BR107:CL107"/>
    <mergeCell ref="CM107:DB107"/>
    <mergeCell ref="A110:AM110"/>
    <mergeCell ref="A111:AM111"/>
    <mergeCell ref="BB111:BQ111"/>
    <mergeCell ref="BR111:CL111"/>
    <mergeCell ref="A116:AM116"/>
    <mergeCell ref="A26:AM26"/>
    <mergeCell ref="AT34:BQ34"/>
    <mergeCell ref="A32:AM32"/>
    <mergeCell ref="AN32:AS32"/>
    <mergeCell ref="AT32:BQ32"/>
    <mergeCell ref="A28:AM28"/>
    <mergeCell ref="A29:AM29"/>
    <mergeCell ref="A31:AM31"/>
    <mergeCell ref="BB31:BQ31"/>
    <mergeCell ref="BR103:CL103"/>
    <mergeCell ref="DR42:EF42"/>
    <mergeCell ref="EG24:EU24"/>
    <mergeCell ref="EG29:EU29"/>
    <mergeCell ref="DR93:EF93"/>
    <mergeCell ref="DR98:EF98"/>
    <mergeCell ref="EG98:EU98"/>
    <mergeCell ref="DC97:DQ97"/>
    <mergeCell ref="BR26:CL26"/>
    <mergeCell ref="CM26:DB26"/>
    <mergeCell ref="EV29:FJ29"/>
    <mergeCell ref="EV28:FJ28"/>
    <mergeCell ref="DR29:ED29"/>
    <mergeCell ref="EG37:EU37"/>
    <mergeCell ref="EV24:FJ24"/>
    <mergeCell ref="EG28:EU28"/>
    <mergeCell ref="EV32:FJ32"/>
    <mergeCell ref="EV33:FJ33"/>
    <mergeCell ref="EG36:EU36"/>
    <mergeCell ref="DR36:EF36"/>
    <mergeCell ref="EV110:FJ110"/>
    <mergeCell ref="CM103:DB103"/>
    <mergeCell ref="A105:AM105"/>
    <mergeCell ref="BR105:CL105"/>
    <mergeCell ref="CM105:DB105"/>
    <mergeCell ref="AN104:AS104"/>
    <mergeCell ref="AT104:BQ104"/>
    <mergeCell ref="BR104:CL104"/>
    <mergeCell ref="CM104:DB104"/>
    <mergeCell ref="BR108:CL108"/>
    <mergeCell ref="EG113:EU113"/>
    <mergeCell ref="DR108:EF108"/>
    <mergeCell ref="EG108:EU108"/>
    <mergeCell ref="DC110:DQ110"/>
    <mergeCell ref="DR110:EF110"/>
    <mergeCell ref="EG110:EU110"/>
    <mergeCell ref="DR109:EF109"/>
    <mergeCell ref="EG109:EU109"/>
    <mergeCell ref="DR112:ED112"/>
    <mergeCell ref="EG112:EU112"/>
    <mergeCell ref="EV113:FJ113"/>
    <mergeCell ref="A114:AM114"/>
    <mergeCell ref="AN114:BQ114"/>
    <mergeCell ref="BR114:CL114"/>
    <mergeCell ref="CM114:DB114"/>
    <mergeCell ref="DC114:DQ114"/>
    <mergeCell ref="DR114:EF114"/>
    <mergeCell ref="EG114:EU114"/>
    <mergeCell ref="EV114:FJ114"/>
    <mergeCell ref="BR113:CL113"/>
    <mergeCell ref="EV93:FJ93"/>
    <mergeCell ref="EV83:FJ83"/>
    <mergeCell ref="EV103:FJ103"/>
    <mergeCell ref="EV90:FJ90"/>
    <mergeCell ref="EV89:FJ89"/>
    <mergeCell ref="EV97:FJ97"/>
    <mergeCell ref="EV95:FJ95"/>
    <mergeCell ref="EV98:FJ98"/>
    <mergeCell ref="EV87:FJ87"/>
    <mergeCell ref="DC104:DQ104"/>
    <mergeCell ref="DR104:EF104"/>
    <mergeCell ref="EG102:EU102"/>
    <mergeCell ref="EV102:FJ102"/>
    <mergeCell ref="DR102:EF102"/>
    <mergeCell ref="DR103:EF103"/>
    <mergeCell ref="DC103:DQ103"/>
    <mergeCell ref="EG104:EU104"/>
    <mergeCell ref="EV104:FJ104"/>
    <mergeCell ref="EG103:EU103"/>
    <mergeCell ref="EV118:FJ118"/>
    <mergeCell ref="DR118:EF118"/>
    <mergeCell ref="AN110:BQ110"/>
    <mergeCell ref="BR110:CL110"/>
    <mergeCell ref="CM110:DB110"/>
    <mergeCell ref="A93:AM93"/>
    <mergeCell ref="AN93:BQ93"/>
    <mergeCell ref="BR93:CL93"/>
    <mergeCell ref="CM93:DB93"/>
    <mergeCell ref="A103:AM103"/>
    <mergeCell ref="EV119:FJ119"/>
    <mergeCell ref="AN119:AS119"/>
    <mergeCell ref="AT119:BQ119"/>
    <mergeCell ref="BR119:CL119"/>
    <mergeCell ref="CM119:DB119"/>
    <mergeCell ref="BR120:CL120"/>
    <mergeCell ref="EV117:FJ117"/>
    <mergeCell ref="DC118:DQ118"/>
    <mergeCell ref="EV120:FJ120"/>
    <mergeCell ref="EG120:EU120"/>
    <mergeCell ref="DC119:DQ119"/>
    <mergeCell ref="DR119:EF119"/>
    <mergeCell ref="EG119:EU119"/>
    <mergeCell ref="EG118:EU118"/>
    <mergeCell ref="DR120:EF120"/>
    <mergeCell ref="EG117:EU117"/>
    <mergeCell ref="A119:AM119"/>
    <mergeCell ref="CM120:DB120"/>
    <mergeCell ref="DC120:DQ120"/>
    <mergeCell ref="A120:AM120"/>
    <mergeCell ref="AN120:AS120"/>
    <mergeCell ref="AT120:BQ120"/>
    <mergeCell ref="A118:AM118"/>
    <mergeCell ref="AN118:AS118"/>
    <mergeCell ref="A117:AM117"/>
    <mergeCell ref="AN117:AS117"/>
    <mergeCell ref="AT117:BQ117"/>
    <mergeCell ref="BR117:CL117"/>
    <mergeCell ref="AT118:BQ118"/>
    <mergeCell ref="BR118:CL118"/>
    <mergeCell ref="CM117:DB117"/>
    <mergeCell ref="DC117:DQ117"/>
    <mergeCell ref="DR117:EF117"/>
    <mergeCell ref="A108:AM108"/>
    <mergeCell ref="AN108:AS108"/>
    <mergeCell ref="CM108:DB108"/>
    <mergeCell ref="DC108:DQ108"/>
    <mergeCell ref="AT108:BQ108"/>
    <mergeCell ref="A113:AM113"/>
    <mergeCell ref="AN113:BQ113"/>
    <mergeCell ref="AN105:BQ105"/>
    <mergeCell ref="DR107:EF107"/>
    <mergeCell ref="EG105:EU105"/>
    <mergeCell ref="EV105:FJ105"/>
    <mergeCell ref="DC105:DQ105"/>
    <mergeCell ref="DR105:EF105"/>
    <mergeCell ref="EG106:EU106"/>
    <mergeCell ref="DR106:EF106"/>
    <mergeCell ref="BR102:CL102"/>
    <mergeCell ref="CM102:DB102"/>
    <mergeCell ref="DC102:DQ102"/>
    <mergeCell ref="BR98:CL98"/>
    <mergeCell ref="CM98:DB98"/>
    <mergeCell ref="DC98:DQ98"/>
    <mergeCell ref="CM99:DB99"/>
    <mergeCell ref="DC101:DO101"/>
    <mergeCell ref="EV109:FJ109"/>
    <mergeCell ref="CM113:DB113"/>
    <mergeCell ref="DC113:DQ113"/>
    <mergeCell ref="DR113:EF113"/>
    <mergeCell ref="EV108:FJ108"/>
    <mergeCell ref="DC106:DQ106"/>
    <mergeCell ref="EV106:FJ106"/>
    <mergeCell ref="EG107:EU107"/>
    <mergeCell ref="DC107:DQ107"/>
    <mergeCell ref="EV107:FJ107"/>
    <mergeCell ref="A106:AM106"/>
    <mergeCell ref="BR106:CL106"/>
    <mergeCell ref="CM106:DB106"/>
    <mergeCell ref="CM109:DB109"/>
    <mergeCell ref="DC109:DQ109"/>
    <mergeCell ref="BR109:CL109"/>
    <mergeCell ref="AN109:BQ109"/>
    <mergeCell ref="AU106:BQ106"/>
    <mergeCell ref="A109:AM109"/>
    <mergeCell ref="A107:AM107"/>
    <mergeCell ref="A98:AM98"/>
    <mergeCell ref="AN98:AS98"/>
    <mergeCell ref="A102:AM102"/>
    <mergeCell ref="A104:AM104"/>
    <mergeCell ref="AN96:AS96"/>
    <mergeCell ref="AT96:BQ96"/>
    <mergeCell ref="AN102:AS102"/>
    <mergeCell ref="AT102:BQ102"/>
    <mergeCell ref="A99:AM99"/>
    <mergeCell ref="A100:AM100"/>
    <mergeCell ref="BR97:CL97"/>
    <mergeCell ref="CM97:DB97"/>
    <mergeCell ref="A97:AM97"/>
    <mergeCell ref="AN97:BQ97"/>
    <mergeCell ref="DR96:EF96"/>
    <mergeCell ref="DR97:EF97"/>
    <mergeCell ref="EG96:EU96"/>
    <mergeCell ref="A95:AM95"/>
    <mergeCell ref="AN95:AS95"/>
    <mergeCell ref="AT95:BQ95"/>
    <mergeCell ref="BR95:CL95"/>
    <mergeCell ref="CM95:DB95"/>
    <mergeCell ref="DC95:DQ95"/>
    <mergeCell ref="EG95:EU95"/>
    <mergeCell ref="A96:AM96"/>
    <mergeCell ref="BR96:CL96"/>
    <mergeCell ref="EG92:EU92"/>
    <mergeCell ref="EV92:FJ92"/>
    <mergeCell ref="CM96:DB96"/>
    <mergeCell ref="DC96:DQ96"/>
    <mergeCell ref="EV94:FJ94"/>
    <mergeCell ref="DR95:EF95"/>
    <mergeCell ref="EV96:FJ96"/>
    <mergeCell ref="EG93:EU93"/>
    <mergeCell ref="DR92:EF92"/>
    <mergeCell ref="CM94:DB94"/>
    <mergeCell ref="DC94:DQ94"/>
    <mergeCell ref="DR94:EF94"/>
    <mergeCell ref="EG94:EU94"/>
    <mergeCell ref="A94:AM94"/>
    <mergeCell ref="AN94:AS94"/>
    <mergeCell ref="AT94:BQ94"/>
    <mergeCell ref="BR94:CL94"/>
    <mergeCell ref="DC93:DQ93"/>
    <mergeCell ref="DR91:EF91"/>
    <mergeCell ref="EG91:EU91"/>
    <mergeCell ref="EV91:FJ91"/>
    <mergeCell ref="A92:AM92"/>
    <mergeCell ref="AN92:AS92"/>
    <mergeCell ref="AT92:BQ92"/>
    <mergeCell ref="BR92:CL92"/>
    <mergeCell ref="CM92:DB92"/>
    <mergeCell ref="DC92:DQ92"/>
    <mergeCell ref="CM91:DB91"/>
    <mergeCell ref="DC91:DQ91"/>
    <mergeCell ref="CM89:DB89"/>
    <mergeCell ref="DC89:DQ89"/>
    <mergeCell ref="A91:AM91"/>
    <mergeCell ref="AN91:AS91"/>
    <mergeCell ref="AT91:BQ91"/>
    <mergeCell ref="BR91:CL91"/>
    <mergeCell ref="DC90:DQ90"/>
    <mergeCell ref="A90:AM90"/>
    <mergeCell ref="AN90:AS90"/>
    <mergeCell ref="AT90:BQ90"/>
    <mergeCell ref="BR90:CL90"/>
    <mergeCell ref="CM90:DB90"/>
    <mergeCell ref="A89:AM89"/>
    <mergeCell ref="AN89:AS89"/>
    <mergeCell ref="DR90:EF90"/>
    <mergeCell ref="EG90:EU90"/>
    <mergeCell ref="A82:AM82"/>
    <mergeCell ref="AN82:AS82"/>
    <mergeCell ref="AT82:BQ82"/>
    <mergeCell ref="BR82:CL82"/>
    <mergeCell ref="DR89:EF89"/>
    <mergeCell ref="EG89:EU89"/>
    <mergeCell ref="AT89:BQ89"/>
    <mergeCell ref="BR89:CL89"/>
    <mergeCell ref="DR83:ED83"/>
    <mergeCell ref="DR80:EF80"/>
    <mergeCell ref="EG80:EU80"/>
    <mergeCell ref="CM82:DB82"/>
    <mergeCell ref="DC82:DQ82"/>
    <mergeCell ref="DR82:EF82"/>
    <mergeCell ref="EG82:EU82"/>
    <mergeCell ref="CM81:DB81"/>
    <mergeCell ref="CM83:DB83"/>
    <mergeCell ref="DC83:DO83"/>
    <mergeCell ref="AN77:AS77"/>
    <mergeCell ref="AT77:BQ77"/>
    <mergeCell ref="DR79:EF79"/>
    <mergeCell ref="EG79:EU79"/>
    <mergeCell ref="A80:AM80"/>
    <mergeCell ref="AN80:AS80"/>
    <mergeCell ref="AT80:BQ80"/>
    <mergeCell ref="BR80:CL80"/>
    <mergeCell ref="CM79:DB79"/>
    <mergeCell ref="DC79:DQ79"/>
    <mergeCell ref="EG76:EU76"/>
    <mergeCell ref="EG75:EU75"/>
    <mergeCell ref="DR77:EF77"/>
    <mergeCell ref="EG77:EU77"/>
    <mergeCell ref="EV77:FJ77"/>
    <mergeCell ref="A79:AM79"/>
    <mergeCell ref="AN79:AS79"/>
    <mergeCell ref="AT79:BQ79"/>
    <mergeCell ref="BR79:CL79"/>
    <mergeCell ref="A77:AM77"/>
    <mergeCell ref="AT76:BQ76"/>
    <mergeCell ref="BR76:CL76"/>
    <mergeCell ref="BR77:CL77"/>
    <mergeCell ref="CM77:DB77"/>
    <mergeCell ref="DC77:DQ77"/>
    <mergeCell ref="EV74:FJ74"/>
    <mergeCell ref="CM76:DB76"/>
    <mergeCell ref="DC76:DQ76"/>
    <mergeCell ref="EV76:FJ76"/>
    <mergeCell ref="DR76:EF76"/>
    <mergeCell ref="EG73:EU73"/>
    <mergeCell ref="EV73:FJ73"/>
    <mergeCell ref="A74:AM74"/>
    <mergeCell ref="AN74:AS74"/>
    <mergeCell ref="AT74:BQ74"/>
    <mergeCell ref="BR74:CL74"/>
    <mergeCell ref="CM74:DB74"/>
    <mergeCell ref="DC74:DQ74"/>
    <mergeCell ref="DR74:EF74"/>
    <mergeCell ref="A73:AM73"/>
    <mergeCell ref="AN71:AS71"/>
    <mergeCell ref="AT71:BQ71"/>
    <mergeCell ref="EG74:EU74"/>
    <mergeCell ref="DR73:EF73"/>
    <mergeCell ref="DR71:EF71"/>
    <mergeCell ref="EG71:EU71"/>
    <mergeCell ref="BR71:CL71"/>
    <mergeCell ref="CM71:DB71"/>
    <mergeCell ref="AN73:AS73"/>
    <mergeCell ref="AT73:BQ73"/>
    <mergeCell ref="BR70:CL70"/>
    <mergeCell ref="CM70:DB70"/>
    <mergeCell ref="DC70:DQ70"/>
    <mergeCell ref="BR73:CL73"/>
    <mergeCell ref="CM73:DB73"/>
    <mergeCell ref="DC73:DQ73"/>
    <mergeCell ref="DC71:DQ71"/>
    <mergeCell ref="DC69:DQ69"/>
    <mergeCell ref="DR69:EF69"/>
    <mergeCell ref="EG69:EU69"/>
    <mergeCell ref="EV71:FJ71"/>
    <mergeCell ref="A71:AM71"/>
    <mergeCell ref="DR70:EF70"/>
    <mergeCell ref="EG70:EU70"/>
    <mergeCell ref="EV70:FJ70"/>
    <mergeCell ref="EV69:FJ69"/>
    <mergeCell ref="A70:AM70"/>
    <mergeCell ref="EG67:EU67"/>
    <mergeCell ref="EV67:FJ67"/>
    <mergeCell ref="DR68:EF68"/>
    <mergeCell ref="EG68:EU68"/>
    <mergeCell ref="EV68:FJ68"/>
    <mergeCell ref="A69:AM69"/>
    <mergeCell ref="AN69:AS69"/>
    <mergeCell ref="AT69:BQ69"/>
    <mergeCell ref="BR69:CL69"/>
    <mergeCell ref="CM69:DB69"/>
    <mergeCell ref="DC67:DQ67"/>
    <mergeCell ref="CM68:DB68"/>
    <mergeCell ref="DC68:DQ68"/>
    <mergeCell ref="DR66:EF66"/>
    <mergeCell ref="EG66:EU66"/>
    <mergeCell ref="A68:AM68"/>
    <mergeCell ref="AN68:AS68"/>
    <mergeCell ref="AT68:BQ68"/>
    <mergeCell ref="BR68:CL68"/>
    <mergeCell ref="DR67:EF67"/>
    <mergeCell ref="A67:AM67"/>
    <mergeCell ref="AN67:AS67"/>
    <mergeCell ref="AT67:BQ67"/>
    <mergeCell ref="BR67:CL67"/>
    <mergeCell ref="CM67:DB67"/>
    <mergeCell ref="AT65:BQ65"/>
    <mergeCell ref="BR65:CL65"/>
    <mergeCell ref="CM65:DB65"/>
    <mergeCell ref="EV65:FJ65"/>
    <mergeCell ref="A66:AM66"/>
    <mergeCell ref="AN66:AS66"/>
    <mergeCell ref="AT66:BQ66"/>
    <mergeCell ref="BR66:CL66"/>
    <mergeCell ref="CM66:DB66"/>
    <mergeCell ref="DC66:DQ66"/>
    <mergeCell ref="A65:AM65"/>
    <mergeCell ref="EV66:FJ66"/>
    <mergeCell ref="AN65:AS65"/>
    <mergeCell ref="DR65:EF65"/>
    <mergeCell ref="EG65:EU65"/>
    <mergeCell ref="DC65:DQ65"/>
    <mergeCell ref="A64:AM64"/>
    <mergeCell ref="AN64:AS64"/>
    <mergeCell ref="AT64:BQ64"/>
    <mergeCell ref="BR64:CL64"/>
    <mergeCell ref="CM64:DB64"/>
    <mergeCell ref="DC64:DQ64"/>
    <mergeCell ref="A63:AM63"/>
    <mergeCell ref="AN63:AS63"/>
    <mergeCell ref="AT63:BQ63"/>
    <mergeCell ref="BR63:CL63"/>
    <mergeCell ref="CM63:DB63"/>
    <mergeCell ref="DC63:DQ63"/>
    <mergeCell ref="DC62:DQ62"/>
    <mergeCell ref="DR62:EF62"/>
    <mergeCell ref="EV64:FJ64"/>
    <mergeCell ref="EG62:EU62"/>
    <mergeCell ref="EV62:FJ62"/>
    <mergeCell ref="EV63:FJ63"/>
    <mergeCell ref="DR64:EF64"/>
    <mergeCell ref="EG64:EU64"/>
    <mergeCell ref="EG63:EU63"/>
    <mergeCell ref="DR63:EF63"/>
    <mergeCell ref="EV61:FJ61"/>
    <mergeCell ref="AT60:BQ60"/>
    <mergeCell ref="BR60:CL60"/>
    <mergeCell ref="CM60:DB60"/>
    <mergeCell ref="AN62:AS62"/>
    <mergeCell ref="AT62:BQ62"/>
    <mergeCell ref="BR62:CL62"/>
    <mergeCell ref="DR61:EF61"/>
    <mergeCell ref="EG61:EU61"/>
    <mergeCell ref="CM62:DB62"/>
    <mergeCell ref="AN59:AS59"/>
    <mergeCell ref="AT59:BQ59"/>
    <mergeCell ref="BR59:CL59"/>
    <mergeCell ref="CM59:DB59"/>
    <mergeCell ref="DC59:DQ59"/>
    <mergeCell ref="EV60:FJ60"/>
    <mergeCell ref="EG59:EU59"/>
    <mergeCell ref="A52:AM52"/>
    <mergeCell ref="AN52:AS52"/>
    <mergeCell ref="AT52:BQ52"/>
    <mergeCell ref="BR52:CL52"/>
    <mergeCell ref="CM52:DB52"/>
    <mergeCell ref="DC60:DQ60"/>
    <mergeCell ref="AU57:BQ57"/>
    <mergeCell ref="A54:AM54"/>
    <mergeCell ref="AU55:BQ55"/>
    <mergeCell ref="A59:AM59"/>
    <mergeCell ref="EV42:FJ42"/>
    <mergeCell ref="EV59:FJ59"/>
    <mergeCell ref="EG57:EU57"/>
    <mergeCell ref="EV57:FJ57"/>
    <mergeCell ref="EV39:FJ39"/>
    <mergeCell ref="DC51:DQ51"/>
    <mergeCell ref="DC41:DO41"/>
    <mergeCell ref="EV44:FJ44"/>
    <mergeCell ref="EV47:FJ47"/>
    <mergeCell ref="DC46:DO46"/>
    <mergeCell ref="DR43:EF43"/>
    <mergeCell ref="EG42:EU42"/>
    <mergeCell ref="CM39:DB39"/>
    <mergeCell ref="DC39:DO39"/>
    <mergeCell ref="EG39:EU39"/>
    <mergeCell ref="CM41:DB41"/>
    <mergeCell ref="A35:AM35"/>
    <mergeCell ref="AN35:AS35"/>
    <mergeCell ref="AT35:BQ35"/>
    <mergeCell ref="BR35:CL35"/>
    <mergeCell ref="A34:AM34"/>
    <mergeCell ref="AN34:AS34"/>
    <mergeCell ref="DR41:ED41"/>
    <mergeCell ref="DC23:DQ23"/>
    <mergeCell ref="DR23:EF23"/>
    <mergeCell ref="DR34:EF34"/>
    <mergeCell ref="EG34:EU34"/>
    <mergeCell ref="EV34:FJ34"/>
    <mergeCell ref="EV23:FJ23"/>
    <mergeCell ref="EG35:EU35"/>
    <mergeCell ref="DC35:DQ35"/>
    <mergeCell ref="DR37:ED37"/>
    <mergeCell ref="AT33:BQ33"/>
    <mergeCell ref="BR33:CL33"/>
    <mergeCell ref="BR32:CL32"/>
    <mergeCell ref="CM32:DB32"/>
    <mergeCell ref="EV35:FJ35"/>
    <mergeCell ref="DR32:EF32"/>
    <mergeCell ref="CM33:DB33"/>
    <mergeCell ref="CM35:DB35"/>
    <mergeCell ref="BR29:CL29"/>
    <mergeCell ref="CM29:DB29"/>
    <mergeCell ref="AN21:AS21"/>
    <mergeCell ref="AT21:BQ21"/>
    <mergeCell ref="BR21:CL21"/>
    <mergeCell ref="AU27:BQ27"/>
    <mergeCell ref="AU23:BQ23"/>
    <mergeCell ref="CM22:DB22"/>
    <mergeCell ref="BR28:CL28"/>
    <mergeCell ref="A21:AM21"/>
    <mergeCell ref="AU26:BQ26"/>
    <mergeCell ref="DR21:EF21"/>
    <mergeCell ref="DC20:DQ20"/>
    <mergeCell ref="EG18:EU18"/>
    <mergeCell ref="DR20:EF20"/>
    <mergeCell ref="BR19:CL19"/>
    <mergeCell ref="CM19:DB19"/>
    <mergeCell ref="CM18:DB18"/>
    <mergeCell ref="A20:AM20"/>
    <mergeCell ref="EV17:FJ17"/>
    <mergeCell ref="EV18:FJ18"/>
    <mergeCell ref="EG17:EU17"/>
    <mergeCell ref="CM21:DB21"/>
    <mergeCell ref="DC21:DQ21"/>
    <mergeCell ref="DC18:DQ18"/>
    <mergeCell ref="DR18:EF18"/>
    <mergeCell ref="DC19:DQ19"/>
    <mergeCell ref="DR19:EF19"/>
    <mergeCell ref="DR17:EF17"/>
    <mergeCell ref="AN20:BQ20"/>
    <mergeCell ref="BR20:CL20"/>
    <mergeCell ref="CM20:DB20"/>
    <mergeCell ref="A18:AM18"/>
    <mergeCell ref="AN18:AS18"/>
    <mergeCell ref="AT18:BQ18"/>
    <mergeCell ref="BR18:CL18"/>
    <mergeCell ref="A19:AM19"/>
    <mergeCell ref="AN19:BQ19"/>
    <mergeCell ref="A17:AM17"/>
    <mergeCell ref="AN17:AS17"/>
    <mergeCell ref="AT17:BQ17"/>
    <mergeCell ref="BR17:CL17"/>
    <mergeCell ref="CM17:DB17"/>
    <mergeCell ref="DC17:DQ17"/>
    <mergeCell ref="A16:AM16"/>
    <mergeCell ref="AN16:AS16"/>
    <mergeCell ref="AT16:BQ16"/>
    <mergeCell ref="BR16:CL16"/>
    <mergeCell ref="EV15:FJ15"/>
    <mergeCell ref="CM16:DB16"/>
    <mergeCell ref="DC16:DQ16"/>
    <mergeCell ref="DR16:EF16"/>
    <mergeCell ref="EG16:EU16"/>
    <mergeCell ref="EV16:FJ16"/>
    <mergeCell ref="A15:AM15"/>
    <mergeCell ref="CM13:EU13"/>
    <mergeCell ref="CM15:DB15"/>
    <mergeCell ref="DC15:DQ15"/>
    <mergeCell ref="DR15:EF15"/>
    <mergeCell ref="EG15:EU15"/>
    <mergeCell ref="DC14:DQ14"/>
    <mergeCell ref="DR14:EF14"/>
    <mergeCell ref="AN15:AS15"/>
    <mergeCell ref="AT15:BQ15"/>
    <mergeCell ref="ET7:FJ7"/>
    <mergeCell ref="ET8:FJ8"/>
    <mergeCell ref="ET9:FJ9"/>
    <mergeCell ref="A11:FJ11"/>
    <mergeCell ref="A13:AM14"/>
    <mergeCell ref="AN13:AS14"/>
    <mergeCell ref="AT13:BQ14"/>
    <mergeCell ref="BR13:CL14"/>
    <mergeCell ref="BJ5:CD5"/>
    <mergeCell ref="CE5:CI5"/>
    <mergeCell ref="CJ5:CK5"/>
    <mergeCell ref="A2:EQ2"/>
    <mergeCell ref="A3:EQ3"/>
    <mergeCell ref="BR15:CL15"/>
    <mergeCell ref="CM14:DB14"/>
    <mergeCell ref="EG14:EU14"/>
    <mergeCell ref="BE6:EB6"/>
    <mergeCell ref="ET6:FJ6"/>
    <mergeCell ref="EG97:EU97"/>
    <mergeCell ref="EG53:EU53"/>
    <mergeCell ref="EG43:EU43"/>
    <mergeCell ref="DR39:ED39"/>
    <mergeCell ref="EG58:EU58"/>
    <mergeCell ref="ET3:FJ3"/>
    <mergeCell ref="ET4:FJ4"/>
    <mergeCell ref="ET5:FJ5"/>
    <mergeCell ref="EV13:FJ14"/>
    <mergeCell ref="V7:EB7"/>
    <mergeCell ref="EG26:EU26"/>
    <mergeCell ref="EV27:FJ27"/>
    <mergeCell ref="EV26:FJ26"/>
    <mergeCell ref="EG32:EU32"/>
    <mergeCell ref="EG83:EU83"/>
    <mergeCell ref="DR56:EF56"/>
    <mergeCell ref="DR51:EF51"/>
    <mergeCell ref="EG51:EU51"/>
    <mergeCell ref="DR26:EF26"/>
    <mergeCell ref="DR33:EF33"/>
    <mergeCell ref="EV19:FJ19"/>
    <mergeCell ref="EG21:EU21"/>
    <mergeCell ref="EV21:FJ21"/>
    <mergeCell ref="EG20:EU20"/>
    <mergeCell ref="EV20:FJ20"/>
    <mergeCell ref="EG19:EU19"/>
    <mergeCell ref="AU36:BQ36"/>
    <mergeCell ref="CM36:DB36"/>
    <mergeCell ref="DC36:DQ36"/>
    <mergeCell ref="A51:AM51"/>
    <mergeCell ref="EV51:FJ51"/>
    <mergeCell ref="DC32:DQ32"/>
    <mergeCell ref="DC33:DQ33"/>
    <mergeCell ref="EG33:EU33"/>
    <mergeCell ref="A33:AM33"/>
    <mergeCell ref="AN33:AS33"/>
    <mergeCell ref="AN61:AS61"/>
    <mergeCell ref="AT61:BQ61"/>
    <mergeCell ref="BR61:CL61"/>
    <mergeCell ref="CM61:DB61"/>
    <mergeCell ref="A61:AM61"/>
    <mergeCell ref="EV36:FJ36"/>
    <mergeCell ref="EG41:EU41"/>
    <mergeCell ref="EV41:FJ41"/>
    <mergeCell ref="EV55:FJ55"/>
    <mergeCell ref="A36:AM36"/>
    <mergeCell ref="A83:AM83"/>
    <mergeCell ref="AU83:BQ83"/>
    <mergeCell ref="BR37:CL37"/>
    <mergeCell ref="CM37:DB37"/>
    <mergeCell ref="DC37:DO37"/>
    <mergeCell ref="CM46:DB46"/>
    <mergeCell ref="DC56:DQ56"/>
    <mergeCell ref="DC55:DQ55"/>
    <mergeCell ref="DC53:DQ53"/>
    <mergeCell ref="AU44:BQ44"/>
    <mergeCell ref="DR84:ED84"/>
    <mergeCell ref="AT51:BQ51"/>
    <mergeCell ref="CM51:DB51"/>
    <mergeCell ref="BR43:CL43"/>
    <mergeCell ref="CM43:DB43"/>
    <mergeCell ref="DR44:ED44"/>
    <mergeCell ref="AU53:BQ53"/>
    <mergeCell ref="DC52:DQ52"/>
    <mergeCell ref="CM44:DB44"/>
    <mergeCell ref="DC44:DO44"/>
    <mergeCell ref="EV56:FJ56"/>
    <mergeCell ref="EG56:EU56"/>
    <mergeCell ref="EV53:FJ53"/>
    <mergeCell ref="EG49:EU49"/>
    <mergeCell ref="EV49:FJ49"/>
    <mergeCell ref="DR55:EF55"/>
    <mergeCell ref="DR53:EF53"/>
    <mergeCell ref="EV52:FJ52"/>
    <mergeCell ref="EV50:FJ50"/>
    <mergeCell ref="EV54:FJ54"/>
    <mergeCell ref="EV46:FJ46"/>
    <mergeCell ref="CM50:DB50"/>
    <mergeCell ref="DR47:ED47"/>
    <mergeCell ref="DR57:EF57"/>
    <mergeCell ref="AU56:BQ56"/>
    <mergeCell ref="BR56:CL56"/>
    <mergeCell ref="CM56:DB56"/>
    <mergeCell ref="EG55:EU55"/>
    <mergeCell ref="DR52:EF52"/>
    <mergeCell ref="EG52:EU52"/>
    <mergeCell ref="A62:AM62"/>
    <mergeCell ref="CM75:DB75"/>
    <mergeCell ref="DC75:DQ75"/>
    <mergeCell ref="A55:AM55"/>
    <mergeCell ref="CM55:DB55"/>
    <mergeCell ref="BR75:CL75"/>
    <mergeCell ref="CM58:DB58"/>
    <mergeCell ref="BR58:CL58"/>
    <mergeCell ref="DC57:DQ57"/>
    <mergeCell ref="AU58:BQ58"/>
    <mergeCell ref="DR75:EF75"/>
    <mergeCell ref="DR59:EF59"/>
    <mergeCell ref="EV58:FJ58"/>
    <mergeCell ref="EV75:FJ75"/>
    <mergeCell ref="AU70:BQ70"/>
    <mergeCell ref="DR58:EF58"/>
    <mergeCell ref="DC58:DQ58"/>
    <mergeCell ref="DR60:EF60"/>
    <mergeCell ref="EG60:EU60"/>
    <mergeCell ref="DC61:DQ61"/>
    <mergeCell ref="AU48:BQ48"/>
    <mergeCell ref="A49:AM49"/>
    <mergeCell ref="BR49:CL49"/>
    <mergeCell ref="BR51:CL51"/>
    <mergeCell ref="A60:AM60"/>
    <mergeCell ref="AN60:AS60"/>
    <mergeCell ref="A53:AM53"/>
    <mergeCell ref="A58:AM58"/>
    <mergeCell ref="A56:AM56"/>
    <mergeCell ref="BR53:CL53"/>
    <mergeCell ref="A39:AM39"/>
    <mergeCell ref="BR39:CL39"/>
    <mergeCell ref="A43:AM43"/>
    <mergeCell ref="AN43:AS43"/>
    <mergeCell ref="AT43:BQ43"/>
    <mergeCell ref="A41:AM41"/>
    <mergeCell ref="AU40:BQ40"/>
    <mergeCell ref="A42:AM42"/>
    <mergeCell ref="AU41:BQ41"/>
    <mergeCell ref="AU42:BQ42"/>
    <mergeCell ref="DR31:ED31"/>
    <mergeCell ref="DR81:ED81"/>
    <mergeCell ref="EG81:EU81"/>
    <mergeCell ref="EV81:FJ81"/>
    <mergeCell ref="AU22:BQ22"/>
    <mergeCell ref="AU24:BQ24"/>
    <mergeCell ref="AU28:BQ28"/>
    <mergeCell ref="AU29:BQ29"/>
    <mergeCell ref="AU39:BQ39"/>
    <mergeCell ref="EV40:FJ40"/>
    <mergeCell ref="BR31:CL31"/>
    <mergeCell ref="CM31:DB31"/>
    <mergeCell ref="DC31:DO31"/>
    <mergeCell ref="DC49:DO49"/>
    <mergeCell ref="DR49:ED49"/>
    <mergeCell ref="EG31:EU31"/>
    <mergeCell ref="DC40:DO40"/>
    <mergeCell ref="DR40:ED40"/>
    <mergeCell ref="EG40:EU40"/>
    <mergeCell ref="EG45:EU45"/>
    <mergeCell ref="EV31:FJ31"/>
    <mergeCell ref="EV43:FJ43"/>
    <mergeCell ref="BR36:CL36"/>
    <mergeCell ref="A76:AM76"/>
    <mergeCell ref="AN78:AS78"/>
    <mergeCell ref="EV37:FJ37"/>
    <mergeCell ref="AU37:BQ37"/>
    <mergeCell ref="A40:AM40"/>
    <mergeCell ref="BR40:CL40"/>
    <mergeCell ref="CM40:DB40"/>
    <mergeCell ref="A81:AM81"/>
    <mergeCell ref="A37:AM37"/>
    <mergeCell ref="EG84:EU84"/>
    <mergeCell ref="A78:AM78"/>
    <mergeCell ref="BR78:CL78"/>
    <mergeCell ref="CM78:DB78"/>
    <mergeCell ref="DC78:DO78"/>
    <mergeCell ref="AU75:BQ75"/>
    <mergeCell ref="DR78:ED78"/>
    <mergeCell ref="A75:AM75"/>
    <mergeCell ref="EG78:EU78"/>
    <mergeCell ref="AN76:AS76"/>
    <mergeCell ref="AT78:BQ78"/>
    <mergeCell ref="A84:AM84"/>
    <mergeCell ref="BR84:CL84"/>
    <mergeCell ref="CM84:DB84"/>
    <mergeCell ref="DC84:DO84"/>
    <mergeCell ref="DC81:DO81"/>
    <mergeCell ref="CM80:DB80"/>
    <mergeCell ref="DC80:DQ80"/>
    <mergeCell ref="EV78:FJ78"/>
    <mergeCell ref="BR83:CL83"/>
    <mergeCell ref="EV84:FJ84"/>
    <mergeCell ref="AU84:BQ84"/>
    <mergeCell ref="A27:AM27"/>
    <mergeCell ref="BR27:CL27"/>
    <mergeCell ref="CM27:DB27"/>
    <mergeCell ref="DC27:DO27"/>
    <mergeCell ref="DR27:ED27"/>
    <mergeCell ref="EG27:EU27"/>
    <mergeCell ref="A25:AM25"/>
    <mergeCell ref="AU25:BQ25"/>
    <mergeCell ref="BR25:CL25"/>
    <mergeCell ref="CM25:DB25"/>
    <mergeCell ref="DC25:DO25"/>
    <mergeCell ref="DR25:ED25"/>
    <mergeCell ref="EG25:EU25"/>
    <mergeCell ref="EV25:FJ25"/>
    <mergeCell ref="A30:AM30"/>
    <mergeCell ref="BB30:BQ30"/>
    <mergeCell ref="BR30:CL30"/>
    <mergeCell ref="CM30:DB30"/>
    <mergeCell ref="DC30:DO30"/>
    <mergeCell ref="DR30:ED30"/>
    <mergeCell ref="EG30:EU30"/>
    <mergeCell ref="EV30:FJ30"/>
    <mergeCell ref="EV45:FJ45"/>
    <mergeCell ref="A45:AM45"/>
    <mergeCell ref="BB45:BQ45"/>
    <mergeCell ref="BR45:CL45"/>
    <mergeCell ref="CM45:DB45"/>
    <mergeCell ref="DC45:DO45"/>
    <mergeCell ref="DR45:ED45"/>
    <mergeCell ref="EG72:EU72"/>
    <mergeCell ref="EV72:FJ72"/>
    <mergeCell ref="AN72:AS72"/>
    <mergeCell ref="AT72:BQ72"/>
    <mergeCell ref="A72:AM72"/>
    <mergeCell ref="BR72:CL72"/>
    <mergeCell ref="CM72:DB72"/>
    <mergeCell ref="DC72:DO72"/>
    <mergeCell ref="DR72:ED72"/>
  </mergeCells>
  <printOptions/>
  <pageMargins left="0.39375" right="0.39375" top="0.7868055555555555" bottom="0.39375" header="0.19652777777777777" footer="0.5118055555555556"/>
  <pageSetup horizontalDpi="300" verticalDpi="300" orientation="landscape" paperSize="9" scale="87" r:id="rId3"/>
  <headerFooter alignWithMargins="0">
    <oddHeader>&amp;R&amp;"Times New Roman,Обычный"&amp;7Подготовлено с использованием системы 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cp:lastPrinted>2012-08-13T04:50:13Z</cp:lastPrinted>
  <dcterms:created xsi:type="dcterms:W3CDTF">2009-07-01T05:38:28Z</dcterms:created>
  <dcterms:modified xsi:type="dcterms:W3CDTF">2012-12-03T12:45:19Z</dcterms:modified>
  <cp:category/>
  <cp:version/>
  <cp:contentType/>
  <cp:contentStatus/>
</cp:coreProperties>
</file>