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191" windowWidth="15480" windowHeight="11640" activeTab="0"/>
  </bookViews>
  <sheets>
    <sheet name="консолидированный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<sst xmlns="http://schemas.openxmlformats.org/spreadsheetml/2006/main" count="70" uniqueCount="69">
  <si>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 xml:space="preserve"> Погашение кредитов, предоставленных кредитными организациями в валюте Российской Федерации
</t>
  </si>
  <si>
    <t xml:space="preserve">НАЛОГОВЫЕ И НЕНАЛОГОВЫЕ ДОХОДЫ
</t>
  </si>
  <si>
    <t xml:space="preserve"> Получение кредитов от кредитных организаций в валюте Российской Федерации
</t>
  </si>
  <si>
    <t xml:space="preserve">  Изменение остатков средств </t>
  </si>
  <si>
    <t xml:space="preserve">Исполнение                 </t>
  </si>
  <si>
    <t xml:space="preserve"> Иные межбюджетные трансферты
</t>
  </si>
  <si>
    <t xml:space="preserve"> Бюджетные кредиты от других бюджетов бюджетной системы Российской Федерации
</t>
  </si>
  <si>
    <t xml:space="preserve"> Иные источники внутреннего финансирования дефицитов бюджетов
</t>
  </si>
  <si>
    <t xml:space="preserve"> Исполнение государственных и муниципальных гарантий в валюте Российской Федерации
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</si>
  <si>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
</t>
  </si>
  <si>
    <t xml:space="preserve"> Бюджетные кредиты, предоставленные внутри страны в валюте Российской Федерации
</t>
  </si>
  <si>
    <t>(тыс. рублей)</t>
  </si>
  <si>
    <t>Наименование показателей</t>
  </si>
  <si>
    <t>ДОХОДЫ</t>
  </si>
  <si>
    <t>БЕЗВОЗМЕЗДНЫЕ ПОСТУПЛЕНИЯ</t>
  </si>
  <si>
    <t>ИТОГО ДОХОДОВ</t>
  </si>
  <si>
    <t>РАСХОДЫ</t>
  </si>
  <si>
    <t>ИТОГО РАСХОДОВ</t>
  </si>
  <si>
    <t>ИСТОЧНИКИ ВНУТРЕННЕГО ФИНАНСИРОВАНИЯ ДЕФИЦИТА</t>
  </si>
  <si>
    <t xml:space="preserve">  Акции и иные формы участия в капитале, находящегося в государственной и муниципальной собственности</t>
  </si>
  <si>
    <t xml:space="preserve"> Дотации бюджетам субъектов Российской Федерации и муниципальных образований
</t>
  </si>
  <si>
    <t xml:space="preserve"> Субвенции бюджетам субъектов Российской Федерации и муниципальных образований
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</si>
  <si>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</si>
  <si>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</si>
  <si>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</si>
  <si>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</si>
  <si>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</si>
  <si>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</si>
  <si>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</si>
  <si>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</si>
  <si>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</si>
  <si>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</si>
  <si>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</si>
  <si>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</si>
  <si>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</si>
  <si>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</si>
  <si>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</si>
  <si>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</si>
  <si>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</si>
  <si>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</si>
  <si>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</si>
  <si>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</si>
  <si>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</si>
  <si>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</si>
  <si>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</si>
  <si>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</si>
  <si>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ДЕФИЦИТ(-), ПРОФИЦИТ (+)</t>
  </si>
  <si>
    <t>Изменение остатков средств бюджетов</t>
  </si>
  <si>
    <t xml:space="preserve">ИНФОРМАЦИЯ </t>
  </si>
  <si>
    <t xml:space="preserve">   об исполнении бюджета Александровского сельского поселения Азовского района</t>
  </si>
  <si>
    <t>Другие общегосударственные вопросы</t>
  </si>
  <si>
    <t xml:space="preserve">Налог, взимаемый в связи с применением упрощенной сиситемы  налогообложения 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</si>
  <si>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</si>
  <si>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</si>
  <si>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</si>
  <si>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 xml:space="preserve">Физическая культура </t>
  </si>
  <si>
    <t>НАЦИОНАЛЬНАЯ ЭКОНОМИКА</t>
  </si>
  <si>
    <t>Дорожное хозяйство (дорожные фонды)</t>
  </si>
  <si>
    <t>Утвержденные бюджетные назначения на 2013 год</t>
  </si>
  <si>
    <t>Процент исполнения к плану 2013 года</t>
  </si>
  <si>
    <t>ШТРАФЫ, САНКЦИИ, ВОЗМЕЩЕНИЕ УЩЕРБА</t>
  </si>
  <si>
    <t>Прочие поступления от дененжных взысканий (штрафов) и иных сумм в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</si>
  <si>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</si>
  <si>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</si>
  <si>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ФИЗИЧЕСКАЯ КУЛЬТУРА И СПОРТ</t>
  </si>
  <si>
    <t xml:space="preserve">              </t>
  </si>
  <si>
    <t xml:space="preserve"> за II квартал 2013 года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</si>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</sst>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-* #,##0.0_р_._-;\-* #,##0.0_р_._-;_-* &quot;-&quot;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000"/>
    <numFmt numFmtId="173" formatCode="0.00000"/>
    <numFmt numFmtId="174" formatCode="0.0000"/>
    <numFmt numFmtId="175" formatCode="0.000"/>
    <numFmt numFmtId="176" formatCode="\+#,##0.0;\-#,##0.0;"/>
    <numFmt numFmtId="177" formatCode="\+#,##0.0;\-#,##0.0;\(\-\)"/>
    <numFmt numFmtId="178" formatCode="\+#,##0.0;\-#,##0.0;\-"/>
    <numFmt numFmtId="179" formatCode="#,##0.0;\-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justify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D71" sqref="D71"/>
    </sheetView>
  </sheetViews>
  <sheetFormatPr defaultColWidth="9.00390625" defaultRowHeight="12.75"/>
  <cols>
    <col min="1" max="1" width="41.875" style="9" customWidth="1"/>
    <col min="2" max="2" width="15.875" style="10" customWidth="1"/>
    <col min="3" max="3" width="14.875" style="10" customWidth="1"/>
    <col min="4" max="4" width="14.625" style="14" customWidth="1"/>
    <col min="5" max="5" width="19.00390625" style="14" customWidth="1"/>
    <col min="6" max="6" width="18.875" style="14" customWidth="1"/>
    <col min="7" max="16384" width="9.125" style="14" customWidth="1"/>
  </cols>
  <sheetData>
    <row r="1" spans="2:4" ht="69" customHeight="1">
      <c r="B1" s="40" t="s">
        <v>65</v>
      </c>
      <c r="C1" s="40"/>
      <c r="D1" s="40"/>
    </row>
    <row r="2" spans="1:4" ht="15.75">
      <c r="A2" s="44" t="s">
        <v>48</v>
      </c>
      <c r="B2" s="44"/>
      <c r="C2" s="44"/>
      <c r="D2" s="44"/>
    </row>
    <row r="3" spans="1:4" ht="13.5" customHeight="1">
      <c r="A3" s="45" t="s">
        <v>49</v>
      </c>
      <c r="B3" s="45"/>
      <c r="C3" s="45"/>
      <c r="D3" s="45"/>
    </row>
    <row r="4" spans="1:4" ht="15.75">
      <c r="A4" s="45" t="s">
        <v>66</v>
      </c>
      <c r="B4" s="45"/>
      <c r="C4" s="45"/>
      <c r="D4" s="45"/>
    </row>
    <row r="5" spans="1:4" ht="15.75">
      <c r="A5" s="45"/>
      <c r="B5" s="45"/>
      <c r="C5" s="45"/>
      <c r="D5" s="45"/>
    </row>
    <row r="6" ht="18.75" customHeight="1">
      <c r="D6" s="10" t="s">
        <v>11</v>
      </c>
    </row>
    <row r="7" spans="1:4" ht="72.75" customHeight="1">
      <c r="A7" s="3" t="s">
        <v>12</v>
      </c>
      <c r="B7" s="4" t="s">
        <v>58</v>
      </c>
      <c r="C7" s="15" t="s">
        <v>4</v>
      </c>
      <c r="D7" s="4" t="s">
        <v>59</v>
      </c>
    </row>
    <row r="8" spans="1:4" s="11" customFormat="1" ht="20.25" customHeight="1">
      <c r="A8" s="24" t="s">
        <v>13</v>
      </c>
      <c r="B8" s="19"/>
      <c r="C8" s="20"/>
      <c r="D8" s="20"/>
    </row>
    <row r="9" spans="1:4" s="1" customFormat="1" ht="33.75" customHeight="1">
      <c r="A9" s="21" t="s">
        <v>1</v>
      </c>
      <c r="B9" s="25">
        <f>B10+B12+B15+B18+B22+B24+B26</f>
        <v>10229.5</v>
      </c>
      <c r="C9" s="25">
        <f>C10+C12+C15+C18+C20+C22+C24+C26</f>
        <v>2415.2000000000003</v>
      </c>
      <c r="D9" s="25">
        <f>C9*100/B9</f>
        <v>23.610147123515326</v>
      </c>
    </row>
    <row r="10" spans="1:4" s="1" customFormat="1" ht="20.25" customHeight="1">
      <c r="A10" s="31" t="s">
        <v>26</v>
      </c>
      <c r="B10" s="25">
        <v>1290.2</v>
      </c>
      <c r="C10" s="25">
        <v>548</v>
      </c>
      <c r="D10" s="25">
        <f aca="true" t="shared" si="0" ref="D10:D53">C10*100/B10</f>
        <v>42.474035033328164</v>
      </c>
    </row>
    <row r="11" spans="1:4" s="11" customFormat="1" ht="16.5" customHeight="1">
      <c r="A11" s="22" t="s">
        <v>22</v>
      </c>
      <c r="B11" s="26">
        <v>1290.2</v>
      </c>
      <c r="C11" s="26">
        <v>548</v>
      </c>
      <c r="D11" s="25">
        <f t="shared" si="0"/>
        <v>42.474035033328164</v>
      </c>
    </row>
    <row r="12" spans="1:4" s="11" customFormat="1" ht="16.5" customHeight="1">
      <c r="A12" s="31" t="s">
        <v>27</v>
      </c>
      <c r="B12" s="25">
        <f>SUM(B13:B14)</f>
        <v>942.2</v>
      </c>
      <c r="C12" s="25">
        <f>SUM(C13:C14)</f>
        <v>672.5</v>
      </c>
      <c r="D12" s="25">
        <f t="shared" si="0"/>
        <v>71.37550413924856</v>
      </c>
    </row>
    <row r="13" spans="1:4" s="11" customFormat="1" ht="34.5" customHeight="1">
      <c r="A13" s="22" t="s">
        <v>51</v>
      </c>
      <c r="B13" s="26">
        <v>630.6</v>
      </c>
      <c r="C13" s="26">
        <v>314.4</v>
      </c>
      <c r="D13" s="25">
        <f t="shared" si="0"/>
        <v>49.85727878211227</v>
      </c>
    </row>
    <row r="14" spans="1:4" s="11" customFormat="1" ht="21" customHeight="1">
      <c r="A14" s="22" t="s">
        <v>23</v>
      </c>
      <c r="B14" s="26">
        <v>311.6</v>
      </c>
      <c r="C14" s="26">
        <v>358.1</v>
      </c>
      <c r="D14" s="25">
        <f t="shared" si="0"/>
        <v>114.92297817715018</v>
      </c>
    </row>
    <row r="15" spans="1:4" s="11" customFormat="1" ht="15.75" customHeight="1">
      <c r="A15" s="31" t="s">
        <v>28</v>
      </c>
      <c r="B15" s="25">
        <f>SUM(B16:B17)</f>
        <v>5355.7</v>
      </c>
      <c r="C15" s="25">
        <f>SUM(C16:C17)</f>
        <v>968</v>
      </c>
      <c r="D15" s="25">
        <f t="shared" si="0"/>
        <v>18.074201318221707</v>
      </c>
    </row>
    <row r="16" spans="1:4" s="11" customFormat="1" ht="16.5" customHeight="1">
      <c r="A16" s="22" t="s">
        <v>24</v>
      </c>
      <c r="B16" s="26">
        <v>145.8</v>
      </c>
      <c r="C16" s="26">
        <v>11.1</v>
      </c>
      <c r="D16" s="25">
        <f t="shared" si="0"/>
        <v>7.613168724279835</v>
      </c>
    </row>
    <row r="17" spans="1:4" s="11" customFormat="1" ht="15.75" customHeight="1">
      <c r="A17" s="23" t="s">
        <v>25</v>
      </c>
      <c r="B17" s="26">
        <v>5209.9</v>
      </c>
      <c r="C17" s="26">
        <v>956.9</v>
      </c>
      <c r="D17" s="25">
        <f t="shared" si="0"/>
        <v>18.366955219869865</v>
      </c>
    </row>
    <row r="18" spans="1:4" s="11" customFormat="1" ht="15.75" customHeight="1">
      <c r="A18" s="32" t="s">
        <v>29</v>
      </c>
      <c r="B18" s="37">
        <f>B19</f>
        <v>209.2</v>
      </c>
      <c r="C18" s="37">
        <f>C19</f>
        <v>59.3</v>
      </c>
      <c r="D18" s="25">
        <f t="shared" si="0"/>
        <v>28.346080305927345</v>
      </c>
    </row>
    <row r="19" spans="1:4" s="11" customFormat="1" ht="63" customHeight="1">
      <c r="A19" s="30" t="s">
        <v>30</v>
      </c>
      <c r="B19" s="15">
        <v>209.2</v>
      </c>
      <c r="C19" s="26">
        <v>59.3</v>
      </c>
      <c r="D19" s="25">
        <f t="shared" si="0"/>
        <v>28.346080305927345</v>
      </c>
    </row>
    <row r="20" spans="1:4" s="11" customFormat="1" ht="63" customHeight="1">
      <c r="A20" s="32" t="s">
        <v>31</v>
      </c>
      <c r="B20" s="25">
        <v>0</v>
      </c>
      <c r="C20" s="25">
        <v>-207.6</v>
      </c>
      <c r="D20" s="25">
        <v>0</v>
      </c>
    </row>
    <row r="21" spans="1:4" s="11" customFormat="1" ht="20.25" customHeight="1">
      <c r="A21" s="30" t="s">
        <v>32</v>
      </c>
      <c r="B21" s="26">
        <v>0</v>
      </c>
      <c r="C21" s="26">
        <v>-207.6</v>
      </c>
      <c r="D21" s="25">
        <v>0</v>
      </c>
    </row>
    <row r="22" spans="1:4" s="11" customFormat="1" ht="73.5" customHeight="1">
      <c r="A22" s="32" t="s">
        <v>33</v>
      </c>
      <c r="B22" s="25">
        <f>B23</f>
        <v>678.8</v>
      </c>
      <c r="C22" s="25">
        <f>C23</f>
        <v>228.5</v>
      </c>
      <c r="D22" s="25">
        <f t="shared" si="0"/>
        <v>33.66234531526223</v>
      </c>
    </row>
    <row r="23" spans="1:4" s="11" customFormat="1" ht="136.5" customHeight="1">
      <c r="A23" s="30" t="s">
        <v>62</v>
      </c>
      <c r="B23" s="26">
        <v>678.8</v>
      </c>
      <c r="C23" s="26">
        <v>228.5</v>
      </c>
      <c r="D23" s="25">
        <f t="shared" si="0"/>
        <v>33.66234531526223</v>
      </c>
    </row>
    <row r="24" spans="1:4" s="11" customFormat="1" ht="49.5" customHeight="1">
      <c r="A24" s="32" t="s">
        <v>34</v>
      </c>
      <c r="B24" s="25">
        <f>B25</f>
        <v>1753.1</v>
      </c>
      <c r="C24" s="25">
        <v>121.2</v>
      </c>
      <c r="D24" s="25">
        <f t="shared" si="0"/>
        <v>6.913467571730078</v>
      </c>
    </row>
    <row r="25" spans="1:4" s="11" customFormat="1" ht="80.25" customHeight="1">
      <c r="A25" s="30" t="s">
        <v>63</v>
      </c>
      <c r="B25" s="26">
        <v>1753.1</v>
      </c>
      <c r="C25" s="26">
        <v>121.2</v>
      </c>
      <c r="D25" s="25">
        <f t="shared" si="0"/>
        <v>6.913467571730078</v>
      </c>
    </row>
    <row r="26" spans="1:4" s="11" customFormat="1" ht="30.75" customHeight="1">
      <c r="A26" s="32" t="s">
        <v>60</v>
      </c>
      <c r="B26" s="25">
        <v>0.3</v>
      </c>
      <c r="C26" s="25">
        <v>25.3</v>
      </c>
      <c r="D26" s="25">
        <f t="shared" si="0"/>
        <v>8433.333333333334</v>
      </c>
    </row>
    <row r="27" spans="1:4" s="11" customFormat="1" ht="45.75" customHeight="1">
      <c r="A27" s="30" t="s">
        <v>61</v>
      </c>
      <c r="B27" s="26">
        <v>0.3</v>
      </c>
      <c r="C27" s="26">
        <v>25.3</v>
      </c>
      <c r="D27" s="25">
        <f t="shared" si="0"/>
        <v>8433.333333333334</v>
      </c>
    </row>
    <row r="28" spans="1:6" s="11" customFormat="1" ht="15.75">
      <c r="A28" s="32" t="s">
        <v>14</v>
      </c>
      <c r="B28" s="25">
        <f>B29</f>
        <v>1623.9</v>
      </c>
      <c r="C28" s="25">
        <f>C29</f>
        <v>1179.9</v>
      </c>
      <c r="D28" s="25">
        <f>D29</f>
        <v>72.65841492702754</v>
      </c>
      <c r="E28" s="16"/>
      <c r="F28" s="8"/>
    </row>
    <row r="29" spans="1:6" s="11" customFormat="1" ht="57">
      <c r="A29" s="32" t="s">
        <v>35</v>
      </c>
      <c r="B29" s="25">
        <f>SUM(B30:B32)</f>
        <v>1623.9</v>
      </c>
      <c r="C29" s="25">
        <f>C30+C31+C32</f>
        <v>1179.9</v>
      </c>
      <c r="D29" s="26">
        <f t="shared" si="0"/>
        <v>72.65841492702754</v>
      </c>
      <c r="E29" s="16"/>
      <c r="F29" s="8"/>
    </row>
    <row r="30" spans="1:7" s="11" customFormat="1" ht="48.75" customHeight="1">
      <c r="A30" s="22" t="s">
        <v>20</v>
      </c>
      <c r="B30" s="26">
        <v>300</v>
      </c>
      <c r="C30" s="26">
        <v>300</v>
      </c>
      <c r="D30" s="26">
        <f t="shared" si="0"/>
        <v>100</v>
      </c>
      <c r="E30" s="16"/>
      <c r="G30" s="8"/>
    </row>
    <row r="31" spans="1:5" s="11" customFormat="1" ht="48.75" customHeight="1">
      <c r="A31" s="22" t="s">
        <v>21</v>
      </c>
      <c r="B31" s="26">
        <v>149.5</v>
      </c>
      <c r="C31" s="26">
        <v>149.5</v>
      </c>
      <c r="D31" s="26">
        <f t="shared" si="0"/>
        <v>100</v>
      </c>
      <c r="E31" s="16"/>
    </row>
    <row r="32" spans="1:5" s="11" customFormat="1" ht="18" customHeight="1">
      <c r="A32" s="22" t="s">
        <v>5</v>
      </c>
      <c r="B32" s="26">
        <v>1174.4</v>
      </c>
      <c r="C32" s="26">
        <v>730.4</v>
      </c>
      <c r="D32" s="26">
        <f t="shared" si="0"/>
        <v>62.19346049046321</v>
      </c>
      <c r="E32" s="16"/>
    </row>
    <row r="33" spans="1:6" s="11" customFormat="1" ht="24" customHeight="1">
      <c r="A33" s="24" t="s">
        <v>15</v>
      </c>
      <c r="B33" s="25">
        <f>B9+B28</f>
        <v>11853.4</v>
      </c>
      <c r="C33" s="25">
        <f>C9+C28</f>
        <v>3595.1000000000004</v>
      </c>
      <c r="D33" s="25">
        <f t="shared" si="0"/>
        <v>30.32969443366461</v>
      </c>
      <c r="E33" s="8"/>
      <c r="F33" s="13"/>
    </row>
    <row r="34" spans="1:4" s="11" customFormat="1" ht="21" customHeight="1">
      <c r="A34" s="24" t="s">
        <v>16</v>
      </c>
      <c r="B34" s="26"/>
      <c r="C34" s="25"/>
      <c r="D34" s="25"/>
    </row>
    <row r="35" spans="1:4" s="11" customFormat="1" ht="30" customHeight="1">
      <c r="A35" s="32" t="s">
        <v>36</v>
      </c>
      <c r="B35" s="25">
        <f>SUM(B36:B38)</f>
        <v>5152.2</v>
      </c>
      <c r="C35" s="25">
        <f>SUM(C36:C38)</f>
        <v>1940.7</v>
      </c>
      <c r="D35" s="25">
        <f t="shared" si="0"/>
        <v>37.66740421567486</v>
      </c>
    </row>
    <row r="36" spans="1:4" s="11" customFormat="1" ht="48" customHeight="1">
      <c r="A36" s="30" t="s">
        <v>52</v>
      </c>
      <c r="B36" s="26">
        <v>790.3</v>
      </c>
      <c r="C36" s="26">
        <v>369.2</v>
      </c>
      <c r="D36" s="25">
        <f t="shared" si="0"/>
        <v>46.71643679615336</v>
      </c>
    </row>
    <row r="37" spans="1:4" s="11" customFormat="1" ht="76.5" customHeight="1">
      <c r="A37" s="30" t="s">
        <v>37</v>
      </c>
      <c r="B37" s="26">
        <v>4339.9</v>
      </c>
      <c r="C37" s="26">
        <v>1571.5</v>
      </c>
      <c r="D37" s="25">
        <f t="shared" si="0"/>
        <v>36.21051176294385</v>
      </c>
    </row>
    <row r="38" spans="1:4" s="11" customFormat="1" ht="24.75" customHeight="1">
      <c r="A38" s="30" t="s">
        <v>50</v>
      </c>
      <c r="B38" s="26">
        <v>22</v>
      </c>
      <c r="C38" s="26">
        <v>0</v>
      </c>
      <c r="D38" s="25">
        <f t="shared" si="0"/>
        <v>0</v>
      </c>
    </row>
    <row r="39" spans="1:4" s="11" customFormat="1" ht="16.5" customHeight="1">
      <c r="A39" s="32" t="s">
        <v>38</v>
      </c>
      <c r="B39" s="25">
        <f>B40</f>
        <v>149.3</v>
      </c>
      <c r="C39" s="25">
        <f>C40</f>
        <v>58</v>
      </c>
      <c r="D39" s="25">
        <f t="shared" si="0"/>
        <v>38.84795713328868</v>
      </c>
    </row>
    <row r="40" spans="1:4" s="11" customFormat="1" ht="20.25" customHeight="1">
      <c r="A40" s="30" t="s">
        <v>39</v>
      </c>
      <c r="B40" s="26">
        <v>149.3</v>
      </c>
      <c r="C40" s="26">
        <v>58</v>
      </c>
      <c r="D40" s="25">
        <f t="shared" si="0"/>
        <v>38.84795713328868</v>
      </c>
    </row>
    <row r="41" spans="1:4" s="11" customFormat="1" ht="47.25" customHeight="1">
      <c r="A41" s="32" t="s">
        <v>40</v>
      </c>
      <c r="B41" s="25">
        <f>B42</f>
        <v>258.1</v>
      </c>
      <c r="C41" s="25">
        <f>C42</f>
        <v>0</v>
      </c>
      <c r="D41" s="25">
        <f t="shared" si="0"/>
        <v>0</v>
      </c>
    </row>
    <row r="42" spans="1:4" s="11" customFormat="1" ht="62.25" customHeight="1">
      <c r="A42" s="30" t="s">
        <v>53</v>
      </c>
      <c r="B42" s="26">
        <v>258.1</v>
      </c>
      <c r="C42" s="26">
        <v>0</v>
      </c>
      <c r="D42" s="26">
        <f t="shared" si="0"/>
        <v>0</v>
      </c>
    </row>
    <row r="43" spans="1:4" s="11" customFormat="1" ht="21.75" customHeight="1">
      <c r="A43" s="32" t="s">
        <v>56</v>
      </c>
      <c r="B43" s="25">
        <f>B44</f>
        <v>486.3</v>
      </c>
      <c r="C43" s="25">
        <f>SUM(C44:C44)</f>
        <v>151.9</v>
      </c>
      <c r="D43" s="26">
        <f t="shared" si="0"/>
        <v>31.235862636232778</v>
      </c>
    </row>
    <row r="44" spans="1:4" s="11" customFormat="1" ht="18" customHeight="1">
      <c r="A44" s="30" t="s">
        <v>57</v>
      </c>
      <c r="B44" s="26">
        <v>486.3</v>
      </c>
      <c r="C44" s="26">
        <v>151.9</v>
      </c>
      <c r="D44" s="26">
        <f t="shared" si="0"/>
        <v>31.235862636232778</v>
      </c>
    </row>
    <row r="45" spans="1:4" s="11" customFormat="1" ht="31.5" customHeight="1">
      <c r="A45" s="32" t="s">
        <v>41</v>
      </c>
      <c r="B45" s="25">
        <f>SUM(B46:B48)</f>
        <v>1818.5</v>
      </c>
      <c r="C45" s="25">
        <f>SUM(C46:C48)</f>
        <v>852.7</v>
      </c>
      <c r="D45" s="25">
        <f t="shared" si="0"/>
        <v>46.89029419851526</v>
      </c>
    </row>
    <row r="46" spans="1:4" s="11" customFormat="1" ht="16.5" customHeight="1">
      <c r="A46" s="30" t="s">
        <v>42</v>
      </c>
      <c r="B46" s="26">
        <v>0</v>
      </c>
      <c r="C46" s="26">
        <v>0</v>
      </c>
      <c r="D46" s="25" t="e">
        <f t="shared" si="0"/>
        <v>#DIV/0!</v>
      </c>
    </row>
    <row r="47" spans="1:4" s="11" customFormat="1" ht="16.5" customHeight="1">
      <c r="A47" s="30" t="s">
        <v>43</v>
      </c>
      <c r="B47" s="26">
        <v>464.1</v>
      </c>
      <c r="C47" s="26">
        <v>398.4</v>
      </c>
      <c r="D47" s="25">
        <f t="shared" si="0"/>
        <v>85.84356819650937</v>
      </c>
    </row>
    <row r="48" spans="1:4" s="11" customFormat="1" ht="16.5" customHeight="1">
      <c r="A48" s="30" t="s">
        <v>44</v>
      </c>
      <c r="B48" s="26">
        <v>1354.4</v>
      </c>
      <c r="C48" s="26">
        <v>454.3</v>
      </c>
      <c r="D48" s="25">
        <f t="shared" si="0"/>
        <v>33.54252805670407</v>
      </c>
    </row>
    <row r="49" spans="1:4" s="11" customFormat="1" ht="16.5" customHeight="1">
      <c r="A49" s="32" t="s">
        <v>54</v>
      </c>
      <c r="B49" s="25">
        <f>B50</f>
        <v>3979</v>
      </c>
      <c r="C49" s="25">
        <f>C50</f>
        <v>1301.4</v>
      </c>
      <c r="D49" s="25">
        <f t="shared" si="0"/>
        <v>32.70671022870068</v>
      </c>
    </row>
    <row r="50" spans="1:4" s="11" customFormat="1" ht="18.75" customHeight="1">
      <c r="A50" s="30" t="s">
        <v>45</v>
      </c>
      <c r="B50" s="26">
        <v>3979</v>
      </c>
      <c r="C50" s="26">
        <v>1301.4</v>
      </c>
      <c r="D50" s="25">
        <f t="shared" si="0"/>
        <v>32.70671022870068</v>
      </c>
    </row>
    <row r="51" spans="1:4" s="11" customFormat="1" ht="17.25" customHeight="1">
      <c r="A51" s="32" t="s">
        <v>64</v>
      </c>
      <c r="B51" s="25">
        <f>B52</f>
        <v>10</v>
      </c>
      <c r="C51" s="25">
        <v>0</v>
      </c>
      <c r="D51" s="25">
        <f t="shared" si="0"/>
        <v>0</v>
      </c>
    </row>
    <row r="52" spans="1:4" s="11" customFormat="1" ht="18" customHeight="1">
      <c r="A52" s="30" t="s">
        <v>55</v>
      </c>
      <c r="B52" s="26">
        <v>10</v>
      </c>
      <c r="C52" s="26">
        <v>0</v>
      </c>
      <c r="D52" s="25">
        <f t="shared" si="0"/>
        <v>0</v>
      </c>
    </row>
    <row r="53" spans="1:4" s="11" customFormat="1" ht="24" customHeight="1">
      <c r="A53" s="27" t="s">
        <v>17</v>
      </c>
      <c r="B53" s="25">
        <f>B35+B39+B41+B43+B45+B49+B51</f>
        <v>11853.400000000001</v>
      </c>
      <c r="C53" s="25">
        <f>C35+C39+C41+C43+C45+C49+C51</f>
        <v>4304.700000000001</v>
      </c>
      <c r="D53" s="25">
        <f t="shared" si="0"/>
        <v>36.3161624512798</v>
      </c>
    </row>
    <row r="54" spans="1:5" s="11" customFormat="1" ht="18" customHeight="1">
      <c r="A54" s="30" t="s">
        <v>46</v>
      </c>
      <c r="B54" s="25">
        <f>B33-B53</f>
        <v>0</v>
      </c>
      <c r="C54" s="25">
        <f>C33-C53</f>
        <v>-709.6000000000004</v>
      </c>
      <c r="D54" s="25"/>
      <c r="E54" s="8"/>
    </row>
    <row r="55" spans="1:5" s="11" customFormat="1" ht="30.75" customHeight="1" hidden="1">
      <c r="A55" s="30" t="s">
        <v>18</v>
      </c>
      <c r="B55" s="25"/>
      <c r="C55" s="25"/>
      <c r="D55" s="25"/>
      <c r="E55" s="8"/>
    </row>
    <row r="56" spans="1:4" s="11" customFormat="1" ht="30" customHeight="1" hidden="1">
      <c r="A56" s="30" t="s">
        <v>47</v>
      </c>
      <c r="B56" s="25"/>
      <c r="C56" s="25"/>
      <c r="D56" s="25"/>
    </row>
    <row r="57" spans="1:4" s="11" customFormat="1" ht="30" customHeight="1" hidden="1">
      <c r="A57" s="22" t="s">
        <v>2</v>
      </c>
      <c r="B57" s="26"/>
      <c r="C57" s="26"/>
      <c r="D57" s="33"/>
    </row>
    <row r="58" spans="1:4" s="11" customFormat="1" ht="30" customHeight="1" hidden="1">
      <c r="A58" s="22" t="s">
        <v>0</v>
      </c>
      <c r="B58" s="26"/>
      <c r="C58" s="26"/>
      <c r="D58" s="33"/>
    </row>
    <row r="59" spans="1:4" s="12" customFormat="1" ht="31.5" customHeight="1" hidden="1">
      <c r="A59" s="21" t="s">
        <v>6</v>
      </c>
      <c r="B59" s="25"/>
      <c r="C59" s="25"/>
      <c r="D59" s="19"/>
    </row>
    <row r="60" spans="1:4" s="11" customFormat="1" ht="46.5" customHeight="1" hidden="1">
      <c r="A60" s="22" t="s">
        <v>9</v>
      </c>
      <c r="B60" s="26"/>
      <c r="C60" s="26"/>
      <c r="D60" s="33"/>
    </row>
    <row r="61" spans="1:4" s="11" customFormat="1" ht="32.25" customHeight="1" hidden="1">
      <c r="A61" s="21" t="s">
        <v>7</v>
      </c>
      <c r="B61" s="25"/>
      <c r="C61" s="25"/>
      <c r="D61" s="33"/>
    </row>
    <row r="62" spans="1:4" s="11" customFormat="1" ht="30" customHeight="1" hidden="1">
      <c r="A62" s="22" t="s">
        <v>19</v>
      </c>
      <c r="B62" s="26"/>
      <c r="C62" s="26"/>
      <c r="D62" s="33"/>
    </row>
    <row r="63" spans="1:4" s="12" customFormat="1" ht="29.25" customHeight="1" hidden="1">
      <c r="A63" s="22" t="s">
        <v>8</v>
      </c>
      <c r="B63" s="26"/>
      <c r="C63" s="26"/>
      <c r="D63" s="19"/>
    </row>
    <row r="64" spans="1:4" s="12" customFormat="1" ht="29.25" customHeight="1" hidden="1">
      <c r="A64" s="22" t="s">
        <v>10</v>
      </c>
      <c r="B64" s="26"/>
      <c r="C64" s="26"/>
      <c r="D64" s="19"/>
    </row>
    <row r="65" spans="1:4" s="12" customFormat="1" ht="14.25" customHeight="1" hidden="1">
      <c r="A65" s="22"/>
      <c r="B65" s="26"/>
      <c r="C65" s="26"/>
      <c r="D65" s="19"/>
    </row>
    <row r="66" spans="1:4" s="12" customFormat="1" ht="19.5" customHeight="1" hidden="1">
      <c r="A66" s="34"/>
      <c r="B66" s="29"/>
      <c r="C66" s="29"/>
      <c r="D66" s="35"/>
    </row>
    <row r="67" spans="1:4" s="12" customFormat="1" ht="18" customHeight="1" hidden="1">
      <c r="A67" s="34"/>
      <c r="B67" s="29"/>
      <c r="C67" s="29"/>
      <c r="D67" s="35"/>
    </row>
    <row r="68" spans="1:4" ht="15.75" hidden="1">
      <c r="A68" s="36" t="s">
        <v>3</v>
      </c>
      <c r="B68" s="28"/>
      <c r="C68" s="29"/>
      <c r="D68" s="20"/>
    </row>
    <row r="69" spans="1:4" ht="31.5">
      <c r="A69" s="38" t="s">
        <v>18</v>
      </c>
      <c r="B69" s="25">
        <v>2500</v>
      </c>
      <c r="C69" s="25">
        <v>709.6</v>
      </c>
      <c r="D69" s="20"/>
    </row>
    <row r="70" spans="1:4" ht="47.25">
      <c r="A70" s="39" t="s">
        <v>67</v>
      </c>
      <c r="B70" s="26">
        <v>2500</v>
      </c>
      <c r="C70" s="26">
        <v>1000</v>
      </c>
      <c r="D70" s="20"/>
    </row>
    <row r="71" spans="1:4" ht="30">
      <c r="A71" s="30" t="s">
        <v>68</v>
      </c>
      <c r="B71" s="26">
        <v>0</v>
      </c>
      <c r="C71" s="26">
        <v>-290.4</v>
      </c>
      <c r="D71" s="20"/>
    </row>
    <row r="72" spans="1:3" ht="15.75">
      <c r="A72" s="5"/>
      <c r="B72" s="6"/>
      <c r="C72" s="2"/>
    </row>
    <row r="73" spans="1:3" ht="15.75">
      <c r="A73" s="5"/>
      <c r="B73" s="6"/>
      <c r="C73" s="2"/>
    </row>
    <row r="74" spans="1:3" ht="15.75">
      <c r="A74" s="7"/>
      <c r="B74" s="2"/>
      <c r="C74" s="2"/>
    </row>
    <row r="75" spans="1:3" ht="15.75">
      <c r="A75" s="7"/>
      <c r="B75" s="2"/>
      <c r="C75" s="2"/>
    </row>
    <row r="76" spans="1:5" s="11" customFormat="1" ht="15.75">
      <c r="A76" s="18"/>
      <c r="B76" s="6"/>
      <c r="C76" s="41"/>
      <c r="D76" s="41"/>
      <c r="E76" s="2"/>
    </row>
    <row r="77" spans="1:5" s="11" customFormat="1" ht="15.75">
      <c r="A77" s="17"/>
      <c r="B77" s="42"/>
      <c r="C77" s="42"/>
      <c r="D77" s="42"/>
      <c r="E77" s="2"/>
    </row>
    <row r="78" spans="1:3" ht="15.75">
      <c r="A78" s="7"/>
      <c r="B78" s="2"/>
      <c r="C78" s="2"/>
    </row>
    <row r="79" spans="3:4" ht="15.75">
      <c r="C79" s="43"/>
      <c r="D79" s="43"/>
    </row>
    <row r="80" spans="3:4" ht="15.75">
      <c r="C80" s="43"/>
      <c r="D80" s="43"/>
    </row>
  </sheetData>
  <sheetProtection/>
  <mergeCells count="9">
    <mergeCell ref="B1:D1"/>
    <mergeCell ref="C76:D76"/>
    <mergeCell ref="B77:D77"/>
    <mergeCell ref="C79:D79"/>
    <mergeCell ref="C80:D80"/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Куценко</dc:creator>
  <cp:keywords/>
  <dc:description/>
  <cp:lastModifiedBy>3</cp:lastModifiedBy>
  <cp:lastPrinted>2013-05-15T12:37:51Z</cp:lastPrinted>
  <dcterms:created xsi:type="dcterms:W3CDTF">2006-04-27T07:33:18Z</dcterms:created>
  <dcterms:modified xsi:type="dcterms:W3CDTF">2013-07-08T13:35:14Z</dcterms:modified>
  <cp:category/>
  <cp:version/>
  <cp:contentType/>
  <cp:contentStatus/>
</cp:coreProperties>
</file>