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тр_ 1" sheetId="1" r:id="rId1"/>
  </sheets>
  <definedNames>
    <definedName name="_xlnm.Print_Area" localSheetId="0">'стр_ 1'!$A$1:$FJ$129</definedName>
  </definedNames>
  <calcPr fullCalcOnLoad="1"/>
</workbook>
</file>

<file path=xl/sharedStrings.xml><?xml version="1.0" encoding="utf-8"?>
<sst xmlns="http://schemas.openxmlformats.org/spreadsheetml/2006/main" count="262" uniqueCount="221">
  <si>
    <t>Приложение № 1 к Разъяснениям</t>
  </si>
  <si>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</si>
  <si>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</si>
  <si>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</si>
  <si>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</si>
  <si>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</si>
  <si>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</si>
  <si>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</si>
  <si>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</si>
  <si>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</si>
  <si>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</si>
  <si>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</si>
  <si>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04228645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</si>
  <si>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</si>
  <si>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</si>
  <si>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</si>
  <si>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</si>
  <si>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</si>
  <si>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</si>
  <si>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</si>
  <si>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</si>
  <si>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</si>
  <si>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</si>
  <si>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</si>
  <si>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</si>
  <si>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</si>
  <si>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</si>
  <si>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</si>
  <si>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</si>
  <si>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</si>
  <si>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</si>
  <si>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</si>
  <si>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Налоги на совокупный доход</t>
  </si>
  <si>
    <t xml:space="preserve">1 05 00000 00 0000 000 </t>
  </si>
  <si>
    <t>Налог взимаемый в связи с пременением упрощенной системы налогооблажения</t>
  </si>
  <si>
    <t xml:space="preserve">1 05 01000 00 0000 110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</si>
  <si>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</si>
  <si>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</si>
  <si>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</si>
  <si>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</si>
  <si>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</si>
  <si>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</si>
  <si>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1 06 01030 10 1000 110</t>
  </si>
  <si>
    <t>1 06 01030 10 2000 110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</si>
  <si>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</si>
  <si>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</si>
  <si>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под.1 п.1 ст 394 НК РФ  </t>
  </si>
  <si>
    <t>1 06 06010 00 0000 110</t>
  </si>
  <si>
    <t>1 06 06013 10 0000 110</t>
  </si>
  <si>
    <t>1 06 06013 10 1000 110</t>
  </si>
  <si>
    <t>1 06 06013 10 2000 110</t>
  </si>
  <si>
    <t xml:space="preserve">Земельный налог, взимаемый по ставкам, установленным в соответствии с под.2 п.1 ст 394 НК РФ  </t>
  </si>
  <si>
    <t>1 06 06020 00 0000 110</t>
  </si>
  <si>
    <t>1 06 06023 10 0000 110</t>
  </si>
  <si>
    <t>1 06 06023 10 1000 110</t>
  </si>
  <si>
    <t>Государственная пошлина</t>
  </si>
  <si>
    <t>1 08 00000 00 0000 000</t>
  </si>
  <si>
    <t>1 08 04020 01 0000 110</t>
  </si>
  <si>
    <t>1 08 04020 01 1000 110</t>
  </si>
  <si>
    <t>Доходы от использования имущества, находящегося в гос. и мун. собственности.</t>
  </si>
  <si>
    <t xml:space="preserve">1 11 00000 00 0000 000 </t>
  </si>
  <si>
    <t>1 11 05000 00 0000 120</t>
  </si>
  <si>
    <t>1 11 05010 00 0000 120</t>
  </si>
  <si>
    <t>1 11 05035 10 0000 120</t>
  </si>
  <si>
    <t>Доходы от продажи материальных и нематериальных активов</t>
  </si>
  <si>
    <t>1 14 00000 00 0000 000</t>
  </si>
  <si>
    <t>Безвозмездные поступления</t>
  </si>
  <si>
    <t xml:space="preserve">2 00 00000 00 0000 000 </t>
  </si>
  <si>
    <t>2 02 03000 00 0000 151</t>
  </si>
  <si>
    <t>ВСЕГО ДОХОДОВ:</t>
  </si>
  <si>
    <t>2 02 04999 10 0000 151</t>
  </si>
  <si>
    <t>Глава Александровского сельского поселения                                                         Н.Л.Хижняк</t>
  </si>
  <si>
    <t xml:space="preserve"> </t>
  </si>
  <si>
    <t>1 14 06000 00 0000 430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</si>
  <si>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</si>
  <si>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</si>
  <si>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</si>
  <si>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 xml:space="preserve">2 02 00000 00 0000 000 </t>
  </si>
  <si>
    <t>Безвозмездные поступления  от других бюджетов бюджетной системы Российской Федерации</t>
  </si>
  <si>
    <t xml:space="preserve">Прочие субвенции </t>
  </si>
  <si>
    <t>2 02 03999 00 0000 151</t>
  </si>
  <si>
    <t>1 14 06010 00 0000 430</t>
  </si>
  <si>
    <t xml:space="preserve"> 1 11 05030 00 0000 120</t>
  </si>
  <si>
    <t>1 01 02020 01 0000 110</t>
  </si>
  <si>
    <t>1 05 01011 01 0000 110</t>
  </si>
  <si>
    <t>1 05 03010 01 0000 110</t>
  </si>
  <si>
    <t xml:space="preserve">Налог взимаемый в связи с пременением упрощенной системы налогооблажения доходы </t>
  </si>
  <si>
    <t>Налог на имущество физических лиц,взимаемый по ставкам, применяемым к объектам  налоообложения , расположенным в границах поселений</t>
  </si>
  <si>
    <t xml:space="preserve">Земельный налог, взимаемый по ставкам, установленным в соответствии с под.1 п.1 ст 394 НК РФ и применяемым к объектам налогообложения, расположенным в границах поселений   </t>
  </si>
  <si>
    <t>Земельный налог, взимаемый по ставкам, установленным в соответствии с под.1 п.1 ст 394 НК РФ 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</si>
  <si>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дол;ностными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</si>
  <si>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</si>
  <si>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</si>
  <si>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</si>
  <si>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1 01 02010 01 0000 110</t>
  </si>
  <si>
    <t>1 01 02010 01 1000 110</t>
  </si>
  <si>
    <t xml:space="preserve">Налоговые и неналоговые доходы </t>
  </si>
  <si>
    <t>Налог на доходы физических лиц с доходлов, облагаемых по налоговой ставке, установленной пункта 1 статьи 224 Налогового кодекса Российской Федерации</t>
  </si>
  <si>
    <t xml:space="preserve">Налог на доходы физических лиц  с доходов, полученных от  осуществления деятельности  физическими лицами,  зарегистрированными 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 </t>
  </si>
  <si>
    <t>Налог, взимаемый  с налогоплатильшиков, выбравших в качестве объекта налогооблоожения доходы</t>
  </si>
  <si>
    <t>1 05 01010 01 0000 110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</si>
  <si>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</si>
  <si>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</si>
  <si>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</si>
  <si>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</si>
  <si>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 взимаемый с налогоплательщиков,выбравших в качестве объекта налогообложения доходы, уменьшенные на величину расходов</t>
  </si>
  <si>
    <t>1 05 01021 01 0000 110</t>
  </si>
  <si>
    <t>1 05 03000 01 0000 110</t>
  </si>
  <si>
    <t>Единый сельскохозяйственный налог (за налоговые периоды, истекшие до 1 января 2011 года)</t>
  </si>
  <si>
    <t>1 05 03020 01 0000 110</t>
  </si>
  <si>
    <t>0,0</t>
  </si>
  <si>
    <t>1 05 03010 01 1000 110</t>
  </si>
  <si>
    <t xml:space="preserve">Земельный налог, взимаемый по ставкам, установленным в соответствии с под.2 п.1 ст 394 НК РФ   и пременяемым к объектам  налогообложения, расположенным  в границах поселений </t>
  </si>
  <si>
    <t xml:space="preserve">Земельный налог, взимаемый по ставкам, установленным в соответствии с под.2 п.1 ст 394 НК РФ  и пременяемым  к объектам  налогообложеня, располженным  в границах поселений  </t>
  </si>
  <si>
    <t>1 11 05013 10 0000 120</t>
  </si>
  <si>
    <t>2 02 03024 10 0000 151</t>
  </si>
  <si>
    <t>1 14 06013 10 0000 430</t>
  </si>
  <si>
    <t>2 02 03015 10 0000 151</t>
  </si>
  <si>
    <t>1 01 02020 01 2000 110</t>
  </si>
  <si>
    <t>1 01 02030 01 0000 110</t>
  </si>
  <si>
    <t>1 01 02030 01 2000 110</t>
  </si>
  <si>
    <t>1 01 02030 01 3000 110</t>
  </si>
  <si>
    <t>1 05 01050 01 0000 110</t>
  </si>
  <si>
    <t>1 05 01050 01 1000 110</t>
  </si>
  <si>
    <t>1 05 03010 01 2000 110</t>
  </si>
  <si>
    <t>0</t>
  </si>
  <si>
    <t>1 05 03020 01 2000 110</t>
  </si>
  <si>
    <t>1 08 04000 01 0000 110</t>
  </si>
  <si>
    <t>1 16 00000 00 0000 000</t>
  </si>
  <si>
    <t>2 02 01000 00 0000 151</t>
  </si>
  <si>
    <t>2 02 01001 00 0000 151</t>
  </si>
  <si>
    <t>2 02 01001 10 0000 151</t>
  </si>
  <si>
    <t xml:space="preserve">2 02 03024 00 0000 151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</si>
  <si>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227,2271 и 228 Налогового кодекса Российской Федерации</t>
  </si>
  <si>
    <t>Налог на доходы физических лиц  с доходов, полученных физическими лицами, являющимися налоговыми резидентами  Российской Федерации  в иде  дивидендов о долевого  участия в деятельности  организаций</t>
  </si>
  <si>
    <t>Налог на доходы физических лиц  с доходов, полученных физическими лицами, не являющимися налоговыми резидентами Российской Федерации</t>
  </si>
  <si>
    <t>Минимальный налог, зачисляемый в бюджеты субъектов Российской Федерации</t>
  </si>
  <si>
    <t>Земельный налог, взимаемый по ставкам, установленным в соответствии с под.2 п.1 ст 394 НК РФ  и применяемым к объектам налогообложения, расположенным в границах поселений</t>
  </si>
  <si>
    <t xml:space="preserve">1 06 06013 10 3000 110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</si>
  <si>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</si>
  <si>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</si>
  <si>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платы за земельные 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</si>
  <si>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правана заключение договоров аренды указанных земельных участков, а также средства от продажи права  на заключение договоров аренды указанных земельных участков.</t>
  </si>
  <si>
    <t>Доходы от сдачи в аренду имущества, находящегося в оперативном управлении  органов власти, органов местного самоуправления 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</si>
  <si>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созданых ими учреждений (за исключением имущества муниципальных бюджетных и автономных учреждений)</t>
  </si>
  <si>
    <t>ШТРАФЫ,САНКЦИИ,ВОЗМЕЩЕНИЕ УЩЕРБА</t>
  </si>
  <si>
    <t>Дотации бюджетам субъектомРФ и муниципальных образований</t>
  </si>
  <si>
    <t xml:space="preserve">Дотации на выравнивание бюджетной обеспечености </t>
  </si>
  <si>
    <t>Дотаци бюджетам поселения на выравнивание уровня бюджетной обеспеченности</t>
  </si>
  <si>
    <t>Субвенции бюджетам субъектов   РФ и муниципальных образований</t>
  </si>
  <si>
    <t>Субвенции бюджетам  на осуществление первичног воинского учета на территориях, где отсутствуют военные комиссариаты</t>
  </si>
  <si>
    <t>Субвенции бюджетам   поселений на  осуществление первичног воинского учета на территориях, где отсутствуют военные комиссариаты</t>
  </si>
  <si>
    <t>Субвенции местным бюджетам  на выполение передаваемых полномочий субъектов РФ</t>
  </si>
  <si>
    <t>1 01 02030 01 1000 110</t>
  </si>
  <si>
    <t>2 02 04000 00 0000 151</t>
  </si>
  <si>
    <t>1 05 01011 01 2000 110</t>
  </si>
  <si>
    <t>1 05 01021 01 1000 1101</t>
  </si>
  <si>
    <t>1 05 01021 01 2000 110</t>
  </si>
  <si>
    <t>1 05 01050 01 2000 110</t>
  </si>
  <si>
    <t>1 05 03020 01 100 110</t>
  </si>
  <si>
    <t xml:space="preserve">1 06 06013 10 4000 110 </t>
  </si>
  <si>
    <t>1 06 06023 10 2000 110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</si>
  <si>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</si>
  <si>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 , возникшим до 1 января 2006 года)</t>
  </si>
  <si>
    <t xml:space="preserve">Земельный налог (по обязательствам , возникшим до 1 января 2006 года),мобилизируемый на территориях поселений </t>
  </si>
  <si>
    <t>1 09 00000 00 0000 000</t>
  </si>
  <si>
    <t>1 09 04000 00 0000 110</t>
  </si>
  <si>
    <t>1 09 04050 00 0000 110</t>
  </si>
  <si>
    <t>1 09 04053 10 0000 110</t>
  </si>
  <si>
    <t>1 09 04053 10 1000 110</t>
  </si>
  <si>
    <t>1 09 04053 10 2000 110</t>
  </si>
  <si>
    <t>1 05 01012 01 2000 110</t>
  </si>
  <si>
    <t>1 05 01012 01 0000 110</t>
  </si>
  <si>
    <t xml:space="preserve">Налог, взимаемый с налогоплательщиков, выбравщих в качестве объека  налогообложения доходы, уменшенные на величину расходов (за налоговые периоды, истекшие до 1 января 2011 года) </t>
  </si>
  <si>
    <t>1 05 01022 01 0000 110</t>
  </si>
  <si>
    <t>1 05 01022 01 1000 110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</si>
  <si>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</si>
  <si>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1 16 51000 02 000 140</t>
  </si>
  <si>
    <t>1 16 51040 02 000 140</t>
  </si>
  <si>
    <t>1 01 02010 01 2000 110</t>
  </si>
  <si>
    <t>1 06 06023 10 3000 110</t>
  </si>
  <si>
    <t>1 01 02010 01 3000 110</t>
  </si>
  <si>
    <t>1 05 01012 01 3000 110</t>
  </si>
  <si>
    <t>НАЛОГИ НА ТОВАРЫ (РАБОТЫ, УСЛУГИ), РЕАЛИЗУЕМЫЕ НА ТЕРРИТОРИИ РОССИЙСКОЙ ФЕДЕРАЦИИ</t>
  </si>
  <si>
    <t xml:space="preserve">1 03 00000 00 0000 000 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</si>
  <si>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</si>
  <si>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подлежащие распределению межу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</si>
  <si>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1 03 02000 00 0000 110 </t>
  </si>
  <si>
    <t>1 03 02230 01 0000 110</t>
  </si>
  <si>
    <t>1 03 02240 01 0000 110</t>
  </si>
  <si>
    <t>Доходы от уплаты акцизов на моторные масла для дизельных и (или) карбюраторных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</si>
  <si>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</si>
  <si>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</si>
  <si>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субъектом Российской Федерации и местными бюджетами с учетом установленных дифференцированных нормативов отчислений в местные бюджеты </t>
  </si>
  <si>
    <t>1 03 02260 01 0000 110</t>
  </si>
  <si>
    <t>1 05 03020 01 3000 110</t>
  </si>
  <si>
    <t>-1923,12</t>
  </si>
  <si>
    <t>ПРОЧИЕ БЕЗВОЗМЕЗДНЫЕ ПОСТУПЛЕНИЯ</t>
  </si>
  <si>
    <t>2 07 00000 00 0000 180</t>
  </si>
  <si>
    <t xml:space="preserve">Прочие безвозмездные поступления в бюджеты поселений </t>
  </si>
  <si>
    <t>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</si>
  <si>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</si>
  <si>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2 07 05010 10 0000 180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</si>
  <si>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</si>
  <si>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</si>
  <si>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</si>
  <si>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</si>
  <si>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1 08 04020 01 4000 110</t>
  </si>
  <si>
    <t>1 14 02000 00 0000 000</t>
  </si>
  <si>
    <t>1 14 02050 10 0000 410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</si>
  <si>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</si>
  <si>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</si>
  <si>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01 ноября</t>
  </si>
  <si>
    <t>01.11.2014</t>
  </si>
  <si>
    <t>1 05 01011 01 3000 110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</si>
  <si>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</si>
  <si>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</si>
  <si>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</si>
  <si>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</si>
  <si>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2 02 04012 10 000 151</t>
  </si>
  <si>
    <t>80,75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</si>
</sst>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" fontId="10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60" fillId="0" borderId="13" xfId="0" applyNumberFormat="1" applyFont="1" applyFill="1" applyBorder="1" applyAlignment="1">
      <alignment horizontal="center" vertical="center"/>
    </xf>
    <xf numFmtId="4" fontId="60" fillId="0" borderId="14" xfId="0" applyNumberFormat="1" applyFont="1" applyFill="1" applyBorder="1" applyAlignment="1">
      <alignment horizontal="center" vertical="center"/>
    </xf>
    <xf numFmtId="4" fontId="60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" fontId="9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" fontId="60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2" fillId="33" borderId="12" xfId="0" applyFont="1" applyFill="1" applyBorder="1" applyAlignment="1">
      <alignment wrapText="1"/>
    </xf>
    <xf numFmtId="2" fontId="10" fillId="33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2" fontId="11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2" fontId="2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49" fontId="9" fillId="0" borderId="12" xfId="0" applyNumberFormat="1" applyFont="1" applyFill="1" applyBorder="1" applyAlignment="1">
      <alignment horizontal="left" vertical="center"/>
    </xf>
    <xf numFmtId="4" fontId="9" fillId="33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2" fillId="34" borderId="12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="90" zoomScaleNormal="90" zoomScalePageLayoutView="0" workbookViewId="0" topLeftCell="A1">
      <selection activeCell="EG85" sqref="EG85:EU85"/>
    </sheetView>
  </sheetViews>
  <sheetFormatPr defaultColWidth="0.875" defaultRowHeight="12.75"/>
  <cols>
    <col min="1" max="38" width="0.875" style="1" customWidth="1"/>
    <col min="39" max="39" width="10.125" style="1" customWidth="1"/>
    <col min="40" max="44" width="0.875" style="1" hidden="1" customWidth="1"/>
    <col min="45" max="46" width="0" style="1" hidden="1" customWidth="1"/>
    <col min="47" max="47" width="0.12890625" style="1" customWidth="1"/>
    <col min="48" max="48" width="0.12890625" style="1" hidden="1" customWidth="1"/>
    <col min="49" max="49" width="0.37109375" style="1" hidden="1" customWidth="1"/>
    <col min="50" max="52" width="0.875" style="1" hidden="1" customWidth="1"/>
    <col min="53" max="53" width="0.2421875" style="1" hidden="1" customWidth="1"/>
    <col min="54" max="68" width="0.875" style="1" customWidth="1"/>
    <col min="69" max="69" width="11.625" style="1" customWidth="1"/>
    <col min="70" max="86" width="0.875" style="1" customWidth="1"/>
    <col min="87" max="87" width="1.37890625" style="1" customWidth="1"/>
    <col min="88" max="88" width="0.875" style="1" customWidth="1"/>
    <col min="89" max="89" width="1.37890625" style="1" customWidth="1"/>
    <col min="90" max="105" width="0.875" style="1" customWidth="1"/>
    <col min="106" max="106" width="6.875" style="1" customWidth="1"/>
    <col min="107" max="119" width="0.875" style="1" customWidth="1"/>
    <col min="120" max="121" width="0.875" style="1" hidden="1" customWidth="1"/>
    <col min="122" max="122" width="4.00390625" style="1" customWidth="1"/>
    <col min="123" max="133" width="0.875" style="1" customWidth="1"/>
    <col min="134" max="134" width="0.74609375" style="1" customWidth="1"/>
    <col min="135" max="135" width="0.6171875" style="1" hidden="1" customWidth="1"/>
    <col min="136" max="136" width="0.875" style="1" hidden="1" customWidth="1"/>
    <col min="137" max="150" width="0.875" style="1" customWidth="1"/>
    <col min="151" max="151" width="5.25390625" style="1" customWidth="1"/>
    <col min="152" max="152" width="1.75390625" style="1" customWidth="1"/>
    <col min="153" max="165" width="0.875" style="1" customWidth="1"/>
    <col min="166" max="166" width="2.37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5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"/>
      <c r="ES3" s="1"/>
      <c r="ET3" s="137" t="s">
        <v>3</v>
      </c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4</v>
      </c>
      <c r="ET4" s="138" t="s">
        <v>5</v>
      </c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</row>
    <row r="5" spans="60:166" ht="15" customHeight="1">
      <c r="BH5" s="2" t="s">
        <v>6</v>
      </c>
      <c r="BJ5" s="139" t="s">
        <v>212</v>
      </c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40">
        <v>201</v>
      </c>
      <c r="CF5" s="140"/>
      <c r="CG5" s="140"/>
      <c r="CH5" s="140"/>
      <c r="CI5" s="140"/>
      <c r="CJ5" s="141">
        <v>4</v>
      </c>
      <c r="CK5" s="141"/>
      <c r="CM5" s="1" t="s">
        <v>7</v>
      </c>
      <c r="EQ5" s="2" t="s">
        <v>8</v>
      </c>
      <c r="ET5" s="135" t="s">
        <v>213</v>
      </c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</row>
    <row r="6" spans="1:166" ht="15" customHeight="1">
      <c r="A6" s="1" t="s">
        <v>9</v>
      </c>
      <c r="BE6" s="134" t="s">
        <v>10</v>
      </c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Q6" s="2" t="s">
        <v>11</v>
      </c>
      <c r="ET6" s="130" t="s">
        <v>12</v>
      </c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</row>
    <row r="7" spans="1:166" ht="15" customHeight="1">
      <c r="A7" s="1" t="s">
        <v>13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</row>
    <row r="8" spans="1:166" ht="15" customHeight="1">
      <c r="A8" s="1" t="s">
        <v>14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</row>
    <row r="9" spans="1:166" ht="15" customHeight="1">
      <c r="A9" s="1" t="s">
        <v>15</v>
      </c>
      <c r="EQ9" s="2" t="s">
        <v>16</v>
      </c>
      <c r="ET9" s="142">
        <v>383</v>
      </c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</row>
    <row r="11" spans="1:256" s="3" customFormat="1" ht="12.75">
      <c r="A11" s="132" t="s">
        <v>17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72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5" customFormat="1" ht="11.25" customHeight="1">
      <c r="A13" s="131" t="s">
        <v>18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 t="s">
        <v>19</v>
      </c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 t="s">
        <v>20</v>
      </c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 t="s">
        <v>21</v>
      </c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 t="s">
        <v>22</v>
      </c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57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 t="s">
        <v>23</v>
      </c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 t="s">
        <v>24</v>
      </c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 t="s">
        <v>25</v>
      </c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 t="s">
        <v>26</v>
      </c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1.25">
      <c r="A15" s="133">
        <v>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>
        <v>2</v>
      </c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>
        <v>3</v>
      </c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>
        <v>4</v>
      </c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>
        <v>5</v>
      </c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>
        <v>6</v>
      </c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>
        <v>7</v>
      </c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>
        <v>8</v>
      </c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s="6" customFormat="1" ht="37.5" customHeight="1">
      <c r="A16" s="143" t="s">
        <v>96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4"/>
      <c r="AO16" s="144"/>
      <c r="AP16" s="144"/>
      <c r="AQ16" s="144"/>
      <c r="AR16" s="144"/>
      <c r="AS16" s="144"/>
      <c r="AT16" s="144" t="s">
        <v>27</v>
      </c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36">
        <f>BR17+BR29+BR35+BR62+BR80+BR85+BR91+BR97+BR103</f>
        <v>16576200</v>
      </c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>
        <f>CM17+CM29+CM35+CM62+CM80+CM91+CM97+CM103</f>
        <v>11457767.61</v>
      </c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>
        <f aca="true" t="shared" si="0" ref="EG16:EG21">CM16</f>
        <v>11457767.61</v>
      </c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>
        <f>BR16-CM16</f>
        <v>5118432.390000001</v>
      </c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</row>
    <row r="17" spans="1:166" s="7" customFormat="1" ht="18" customHeight="1">
      <c r="A17" s="147" t="s">
        <v>28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6"/>
      <c r="AO17" s="146"/>
      <c r="AP17" s="146"/>
      <c r="AQ17" s="146"/>
      <c r="AR17" s="146"/>
      <c r="AS17" s="146"/>
      <c r="AT17" s="146" t="s">
        <v>29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98">
        <v>1872900</v>
      </c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>
        <f>CM18</f>
        <v>1265972.5099999998</v>
      </c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>
        <f t="shared" si="0"/>
        <v>1265972.5099999998</v>
      </c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>
        <f>BR17-CM17</f>
        <v>606927.4900000002</v>
      </c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</row>
    <row r="18" spans="1:166" s="8" customFormat="1" ht="22.5" customHeight="1">
      <c r="A18" s="145" t="s">
        <v>30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6"/>
      <c r="AO18" s="146"/>
      <c r="AP18" s="146"/>
      <c r="AQ18" s="146"/>
      <c r="AR18" s="146"/>
      <c r="AS18" s="146"/>
      <c r="AT18" s="146" t="s">
        <v>31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98">
        <v>1872900</v>
      </c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>
        <f>CM19+CM23+CM25</f>
        <v>1265972.5099999998</v>
      </c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>
        <f t="shared" si="0"/>
        <v>1265972.5099999998</v>
      </c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>
        <f aca="true" t="shared" si="1" ref="EV18:EV28">BR18-CM18</f>
        <v>606927.4900000002</v>
      </c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</row>
    <row r="19" spans="1:166" s="8" customFormat="1" ht="93.75" customHeight="1">
      <c r="A19" s="94" t="s">
        <v>133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107" t="s">
        <v>94</v>
      </c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98">
        <v>1872900</v>
      </c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98">
        <f>CM20+CM21+CM22</f>
        <v>1258777.63</v>
      </c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98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98">
        <f t="shared" si="0"/>
        <v>1258777.63</v>
      </c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98">
        <f>BR19-CM19</f>
        <v>614122.3700000001</v>
      </c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</row>
    <row r="20" spans="1:166" s="8" customFormat="1" ht="84" customHeight="1">
      <c r="A20" s="94" t="s">
        <v>134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107" t="s">
        <v>95</v>
      </c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98">
        <v>0</v>
      </c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24">
        <v>1258777.63</v>
      </c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>
        <f t="shared" si="0"/>
        <v>1258777.63</v>
      </c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>
        <f>BR20-CM20</f>
        <v>-1258777.63</v>
      </c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</row>
    <row r="21" spans="1:166" s="8" customFormat="1" ht="84" customHeight="1">
      <c r="A21" s="94" t="s">
        <v>134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21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95" t="s">
        <v>179</v>
      </c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200"/>
      <c r="BR21" s="43">
        <v>0</v>
      </c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5"/>
      <c r="CM21" s="43"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5"/>
      <c r="DC21" s="43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5"/>
      <c r="DP21" s="19"/>
      <c r="DQ21" s="19"/>
      <c r="DR21" s="43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5"/>
      <c r="EE21" s="19"/>
      <c r="EF21" s="19"/>
      <c r="EG21" s="43">
        <f t="shared" si="0"/>
        <v>0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5"/>
      <c r="EV21" s="43">
        <f>BR21-CM21</f>
        <v>0</v>
      </c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5"/>
    </row>
    <row r="22" spans="1:166" s="8" customFormat="1" ht="84" customHeight="1">
      <c r="A22" s="94" t="s">
        <v>134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21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95" t="s">
        <v>181</v>
      </c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7"/>
      <c r="BR22" s="43">
        <v>0</v>
      </c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5"/>
      <c r="CM22" s="43">
        <v>0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5"/>
      <c r="DC22" s="43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5"/>
      <c r="DP22" s="19"/>
      <c r="DQ22" s="19"/>
      <c r="DR22" s="43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5"/>
      <c r="EE22" s="19"/>
      <c r="EF22" s="19"/>
      <c r="EG22" s="43">
        <v>0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5"/>
      <c r="EV22" s="43">
        <v>-222.6</v>
      </c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5"/>
    </row>
    <row r="23" spans="1:166" s="8" customFormat="1" ht="72" customHeight="1">
      <c r="A23" s="90" t="s">
        <v>97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22"/>
      <c r="AO23" s="22"/>
      <c r="AP23" s="22"/>
      <c r="AQ23" s="22"/>
      <c r="AR23" s="22"/>
      <c r="AS23" s="22"/>
      <c r="AT23" s="22"/>
      <c r="AU23" s="107" t="s">
        <v>83</v>
      </c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98">
        <v>0</v>
      </c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>
        <v>0</v>
      </c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>
        <v>0</v>
      </c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>
        <f t="shared" si="1"/>
        <v>0</v>
      </c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</row>
    <row r="24" spans="1:166" s="8" customFormat="1" ht="146.25" customHeight="1">
      <c r="A24" s="90" t="s">
        <v>98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22"/>
      <c r="AO24" s="22"/>
      <c r="AP24" s="22"/>
      <c r="AQ24" s="22"/>
      <c r="AR24" s="22"/>
      <c r="AS24" s="22"/>
      <c r="AT24" s="22"/>
      <c r="AU24" s="107" t="s">
        <v>118</v>
      </c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98">
        <v>0</v>
      </c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>
        <v>0</v>
      </c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>
        <v>0</v>
      </c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>
        <f t="shared" si="1"/>
        <v>0</v>
      </c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</row>
    <row r="25" spans="1:166" s="8" customFormat="1" ht="59.25" customHeight="1">
      <c r="A25" s="75" t="s">
        <v>135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7"/>
      <c r="AN25" s="22"/>
      <c r="AO25" s="22"/>
      <c r="AP25" s="22"/>
      <c r="AQ25" s="22"/>
      <c r="AR25" s="22"/>
      <c r="AS25" s="22"/>
      <c r="AT25" s="22"/>
      <c r="AU25" s="21"/>
      <c r="AV25" s="21"/>
      <c r="AW25" s="21"/>
      <c r="AX25" s="21"/>
      <c r="AY25" s="21"/>
      <c r="AZ25" s="21"/>
      <c r="BA25" s="21"/>
      <c r="BB25" s="107" t="s">
        <v>119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43">
        <v>0</v>
      </c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5"/>
      <c r="CM25" s="43">
        <f>CM26+CM27+CM28</f>
        <v>7194.88</v>
      </c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5"/>
      <c r="DC25" s="43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5"/>
      <c r="DP25" s="19"/>
      <c r="DQ25" s="19"/>
      <c r="DR25" s="43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5"/>
      <c r="EE25" s="19"/>
      <c r="EF25" s="19"/>
      <c r="EG25" s="43">
        <f>CM25</f>
        <v>7194.88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5"/>
      <c r="EV25" s="43">
        <f t="shared" si="1"/>
        <v>-7194.88</v>
      </c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5"/>
    </row>
    <row r="26" spans="1:166" s="8" customFormat="1" ht="59.25" customHeight="1">
      <c r="A26" s="75" t="s">
        <v>135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7"/>
      <c r="AN26" s="22"/>
      <c r="AO26" s="22"/>
      <c r="AP26" s="22"/>
      <c r="AQ26" s="22"/>
      <c r="AR26" s="22"/>
      <c r="AS26" s="22"/>
      <c r="AT26" s="22"/>
      <c r="AU26" s="21"/>
      <c r="AV26" s="21"/>
      <c r="AW26" s="21"/>
      <c r="AX26" s="21"/>
      <c r="AY26" s="21"/>
      <c r="AZ26" s="21"/>
      <c r="BA26" s="21"/>
      <c r="BB26" s="107" t="s">
        <v>153</v>
      </c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43">
        <v>0</v>
      </c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5"/>
      <c r="CM26" s="81">
        <v>6781.89</v>
      </c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3"/>
      <c r="DC26" s="43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5"/>
      <c r="DP26" s="19"/>
      <c r="DQ26" s="19"/>
      <c r="DR26" s="43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5"/>
      <c r="EE26" s="19"/>
      <c r="EF26" s="19"/>
      <c r="EG26" s="43">
        <f>CM26</f>
        <v>6781.89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5"/>
      <c r="EV26" s="43">
        <f t="shared" si="1"/>
        <v>-6781.89</v>
      </c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5"/>
    </row>
    <row r="27" spans="1:166" s="8" customFormat="1" ht="58.5" customHeight="1">
      <c r="A27" s="75" t="s">
        <v>135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22"/>
      <c r="AO27" s="22"/>
      <c r="AP27" s="22"/>
      <c r="AQ27" s="22"/>
      <c r="AR27" s="22"/>
      <c r="AS27" s="22"/>
      <c r="AT27" s="22"/>
      <c r="AU27" s="21"/>
      <c r="AV27" s="21"/>
      <c r="AW27" s="21"/>
      <c r="AX27" s="21"/>
      <c r="AY27" s="21"/>
      <c r="AZ27" s="21"/>
      <c r="BA27" s="21"/>
      <c r="BB27" s="107" t="s">
        <v>120</v>
      </c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43">
        <v>0</v>
      </c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5"/>
      <c r="CM27" s="81">
        <v>10.91</v>
      </c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3"/>
      <c r="DC27" s="43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5"/>
      <c r="DP27" s="19"/>
      <c r="DQ27" s="19"/>
      <c r="DR27" s="43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5"/>
      <c r="EE27" s="19"/>
      <c r="EF27" s="19"/>
      <c r="EG27" s="43">
        <v>10.91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5"/>
      <c r="EV27" s="43">
        <f t="shared" si="1"/>
        <v>-10.91</v>
      </c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5"/>
    </row>
    <row r="28" spans="1:166" s="8" customFormat="1" ht="50.25" customHeight="1">
      <c r="A28" s="75" t="s">
        <v>135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7"/>
      <c r="AN28" s="22"/>
      <c r="AO28" s="22"/>
      <c r="AP28" s="22"/>
      <c r="AQ28" s="22"/>
      <c r="AR28" s="22"/>
      <c r="AS28" s="22"/>
      <c r="AT28" s="22"/>
      <c r="AU28" s="21"/>
      <c r="AV28" s="21"/>
      <c r="AW28" s="21"/>
      <c r="AX28" s="21"/>
      <c r="AY28" s="21"/>
      <c r="AZ28" s="21"/>
      <c r="BA28" s="21"/>
      <c r="BB28" s="107" t="s">
        <v>121</v>
      </c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43">
        <v>0</v>
      </c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5"/>
      <c r="CM28" s="81">
        <v>402.08</v>
      </c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3"/>
      <c r="DC28" s="43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5"/>
      <c r="DP28" s="19"/>
      <c r="DQ28" s="19"/>
      <c r="DR28" s="43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5"/>
      <c r="EE28" s="19"/>
      <c r="EF28" s="19"/>
      <c r="EG28" s="43">
        <f>CM28</f>
        <v>402.08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5"/>
      <c r="EV28" s="43">
        <f t="shared" si="1"/>
        <v>-402.08</v>
      </c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5"/>
    </row>
    <row r="29" spans="1:166" s="8" customFormat="1" ht="50.25" customHeight="1">
      <c r="A29" s="91" t="s">
        <v>183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3"/>
      <c r="AN29" s="36"/>
      <c r="AO29" s="36"/>
      <c r="AP29" s="36"/>
      <c r="AQ29" s="36"/>
      <c r="AR29" s="36"/>
      <c r="AS29" s="36"/>
      <c r="AT29" s="36"/>
      <c r="AU29" s="33"/>
      <c r="AV29" s="33"/>
      <c r="AW29" s="33"/>
      <c r="AX29" s="33"/>
      <c r="AY29" s="33"/>
      <c r="AZ29" s="33"/>
      <c r="BA29" s="33"/>
      <c r="BB29" s="87" t="s">
        <v>184</v>
      </c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9"/>
      <c r="BR29" s="84">
        <f>BR30</f>
        <v>5554600</v>
      </c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6"/>
      <c r="CM29" s="84">
        <f>CM30</f>
        <v>3405697.23</v>
      </c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6"/>
      <c r="DC29" s="84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6"/>
      <c r="DP29" s="24"/>
      <c r="DQ29" s="24"/>
      <c r="DR29" s="84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6"/>
      <c r="EE29" s="24"/>
      <c r="EF29" s="24"/>
      <c r="EG29" s="84">
        <f aca="true" t="shared" si="2" ref="EG29:EG34">CM29</f>
        <v>3405697.23</v>
      </c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6"/>
      <c r="EV29" s="84">
        <f aca="true" t="shared" si="3" ref="EV29:EV35">BR29-CM29</f>
        <v>2148902.77</v>
      </c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6"/>
    </row>
    <row r="30" spans="1:166" s="8" customFormat="1" ht="50.25" customHeight="1">
      <c r="A30" s="75" t="s">
        <v>185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7"/>
      <c r="AN30" s="22"/>
      <c r="AO30" s="22"/>
      <c r="AP30" s="22"/>
      <c r="AQ30" s="22"/>
      <c r="AR30" s="22"/>
      <c r="AS30" s="22"/>
      <c r="AT30" s="22"/>
      <c r="AU30" s="78" t="s">
        <v>187</v>
      </c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80"/>
      <c r="BR30" s="43">
        <f>BR31+BR32+BR33+BR34</f>
        <v>5554600</v>
      </c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5"/>
      <c r="CM30" s="43">
        <f>CM31+CM32+CM33+CM34</f>
        <v>3405697.23</v>
      </c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5"/>
      <c r="DC30" s="43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5"/>
      <c r="DP30" s="19"/>
      <c r="DQ30" s="19"/>
      <c r="DR30" s="43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5"/>
      <c r="EE30" s="19"/>
      <c r="EF30" s="19"/>
      <c r="EG30" s="43">
        <f t="shared" si="2"/>
        <v>3405697.23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5"/>
      <c r="EV30" s="43">
        <f t="shared" si="3"/>
        <v>2148902.77</v>
      </c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5"/>
    </row>
    <row r="31" spans="1:166" s="8" customFormat="1" ht="91.5" customHeight="1">
      <c r="A31" s="75" t="s">
        <v>186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22"/>
      <c r="AO31" s="22"/>
      <c r="AP31" s="22"/>
      <c r="AQ31" s="22"/>
      <c r="AR31" s="22"/>
      <c r="AS31" s="22"/>
      <c r="AT31" s="22"/>
      <c r="AU31" s="21"/>
      <c r="AV31" s="21"/>
      <c r="AW31" s="21"/>
      <c r="AX31" s="21"/>
      <c r="AY31" s="21"/>
      <c r="AZ31" s="21"/>
      <c r="BA31" s="21"/>
      <c r="BB31" s="78" t="s">
        <v>188</v>
      </c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80"/>
      <c r="BR31" s="43">
        <v>2033000</v>
      </c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5"/>
      <c r="CM31" s="81">
        <v>1296687.58</v>
      </c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3"/>
      <c r="DC31" s="43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5"/>
      <c r="DP31" s="19"/>
      <c r="DQ31" s="19"/>
      <c r="DR31" s="43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5"/>
      <c r="EE31" s="19"/>
      <c r="EF31" s="19"/>
      <c r="EG31" s="43">
        <f t="shared" si="2"/>
        <v>1296687.58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5"/>
      <c r="EV31" s="43">
        <f t="shared" si="3"/>
        <v>736312.4199999999</v>
      </c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5"/>
    </row>
    <row r="32" spans="1:166" s="8" customFormat="1" ht="111.75" customHeight="1">
      <c r="A32" s="75" t="s">
        <v>190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7"/>
      <c r="AN32" s="22"/>
      <c r="AO32" s="22"/>
      <c r="AP32" s="22"/>
      <c r="AQ32" s="22"/>
      <c r="AR32" s="22"/>
      <c r="AS32" s="22"/>
      <c r="AT32" s="22"/>
      <c r="AU32" s="21"/>
      <c r="AV32" s="21"/>
      <c r="AW32" s="21"/>
      <c r="AX32" s="21"/>
      <c r="AY32" s="21"/>
      <c r="AZ32" s="21"/>
      <c r="BA32" s="21"/>
      <c r="BB32" s="78" t="s">
        <v>189</v>
      </c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80"/>
      <c r="BR32" s="43">
        <v>42100</v>
      </c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5"/>
      <c r="CM32" s="81">
        <v>28513.38</v>
      </c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3"/>
      <c r="DC32" s="43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5"/>
      <c r="DP32" s="19"/>
      <c r="DQ32" s="19"/>
      <c r="DR32" s="43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5"/>
      <c r="EE32" s="19"/>
      <c r="EF32" s="19"/>
      <c r="EG32" s="43">
        <f t="shared" si="2"/>
        <v>28513.38</v>
      </c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5"/>
      <c r="EV32" s="43">
        <f t="shared" si="3"/>
        <v>13586.619999999999</v>
      </c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5"/>
    </row>
    <row r="33" spans="1:166" s="8" customFormat="1" ht="96.75" customHeight="1">
      <c r="A33" s="75" t="s">
        <v>191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22"/>
      <c r="AO33" s="22"/>
      <c r="AP33" s="22"/>
      <c r="AQ33" s="22"/>
      <c r="AR33" s="22"/>
      <c r="AS33" s="22"/>
      <c r="AT33" s="22"/>
      <c r="AU33" s="21"/>
      <c r="AV33" s="21"/>
      <c r="AW33" s="21"/>
      <c r="AX33" s="21"/>
      <c r="AY33" s="21"/>
      <c r="AZ33" s="21"/>
      <c r="BA33" s="21"/>
      <c r="BB33" s="78" t="s">
        <v>192</v>
      </c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80"/>
      <c r="BR33" s="43">
        <v>3291500</v>
      </c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81">
        <v>2158483.13</v>
      </c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3"/>
      <c r="DC33" s="43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5"/>
      <c r="DP33" s="19"/>
      <c r="DQ33" s="19"/>
      <c r="DR33" s="43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5"/>
      <c r="EE33" s="19"/>
      <c r="EF33" s="19"/>
      <c r="EG33" s="43">
        <f t="shared" si="2"/>
        <v>2158483.13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5"/>
      <c r="EV33" s="43">
        <f t="shared" si="3"/>
        <v>1133016.87</v>
      </c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5"/>
    </row>
    <row r="34" spans="1:166" s="8" customFormat="1" ht="93" customHeight="1">
      <c r="A34" s="75" t="s">
        <v>193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7"/>
      <c r="AN34" s="22"/>
      <c r="AO34" s="22"/>
      <c r="AP34" s="22"/>
      <c r="AQ34" s="22"/>
      <c r="AR34" s="22"/>
      <c r="AS34" s="22"/>
      <c r="AT34" s="22"/>
      <c r="AU34" s="21"/>
      <c r="AV34" s="21"/>
      <c r="AW34" s="21"/>
      <c r="AX34" s="21"/>
      <c r="AY34" s="21"/>
      <c r="AZ34" s="21"/>
      <c r="BA34" s="21"/>
      <c r="BB34" s="78" t="s">
        <v>194</v>
      </c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80"/>
      <c r="BR34" s="43">
        <v>188000</v>
      </c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81">
        <v>-77986.86</v>
      </c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3"/>
      <c r="DC34" s="43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5"/>
      <c r="DP34" s="19"/>
      <c r="DQ34" s="19"/>
      <c r="DR34" s="43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5"/>
      <c r="EE34" s="19"/>
      <c r="EF34" s="19"/>
      <c r="EG34" s="43">
        <f t="shared" si="2"/>
        <v>-77986.86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5"/>
      <c r="EV34" s="43">
        <f t="shared" si="3"/>
        <v>265986.86</v>
      </c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5"/>
    </row>
    <row r="35" spans="1:166" s="7" customFormat="1" ht="21.75" customHeight="1">
      <c r="A35" s="150" t="s">
        <v>32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01"/>
      <c r="AO35" s="101"/>
      <c r="AP35" s="101"/>
      <c r="AQ35" s="101"/>
      <c r="AR35" s="101"/>
      <c r="AS35" s="101"/>
      <c r="AT35" s="101" t="s">
        <v>33</v>
      </c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6">
        <f>BR36+BR54</f>
        <v>1178500</v>
      </c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>
        <f>CM36+CM54</f>
        <v>1046700.3499999999</v>
      </c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>
        <f>CM35</f>
        <v>1046700.3499999999</v>
      </c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>
        <f t="shared" si="3"/>
        <v>131799.65000000014</v>
      </c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</row>
    <row r="36" spans="1:166" s="8" customFormat="1" ht="34.5" customHeight="1">
      <c r="A36" s="94" t="s">
        <v>34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105"/>
      <c r="AO36" s="105"/>
      <c r="AP36" s="105"/>
      <c r="AQ36" s="105"/>
      <c r="AR36" s="105"/>
      <c r="AS36" s="105"/>
      <c r="AT36" s="105" t="s">
        <v>35</v>
      </c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98">
        <v>539600</v>
      </c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>
        <f>CM37+CM45+CM51</f>
        <v>840107.5199999999</v>
      </c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>
        <f>CM36</f>
        <v>840107.5199999999</v>
      </c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>
        <f aca="true" t="shared" si="4" ref="EV36:EV50">BR36-CM36</f>
        <v>-300507.5199999999</v>
      </c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</row>
    <row r="37" spans="1:166" s="8" customFormat="1" ht="42.75" customHeight="1">
      <c r="A37" s="94" t="s">
        <v>99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105"/>
      <c r="AO37" s="105"/>
      <c r="AP37" s="105"/>
      <c r="AQ37" s="105"/>
      <c r="AR37" s="105"/>
      <c r="AS37" s="105"/>
      <c r="AT37" s="105" t="s">
        <v>100</v>
      </c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98">
        <v>490800</v>
      </c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>
        <f>CM38+CM42</f>
        <v>659827.94</v>
      </c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>
        <f>CM37</f>
        <v>659827.94</v>
      </c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>
        <f>BR37-CM37</f>
        <v>-169027.93999999994</v>
      </c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</row>
    <row r="38" spans="1:166" s="8" customFormat="1" ht="28.5" customHeight="1">
      <c r="A38" s="94" t="s">
        <v>86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105"/>
      <c r="AO38" s="105"/>
      <c r="AP38" s="105"/>
      <c r="AQ38" s="105"/>
      <c r="AR38" s="105"/>
      <c r="AS38" s="105"/>
      <c r="AT38" s="105" t="s">
        <v>84</v>
      </c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98">
        <v>490800</v>
      </c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>
        <f>CM39+CM40+CM41</f>
        <v>659827.94</v>
      </c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98">
        <f>CM38</f>
        <v>659827.94</v>
      </c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>
        <f>BR38-CM38</f>
        <v>-169027.93999999994</v>
      </c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</row>
    <row r="39" spans="1:166" s="8" customFormat="1" ht="43.5" customHeight="1">
      <c r="A39" s="90" t="s">
        <v>101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20"/>
      <c r="AO39" s="20"/>
      <c r="AP39" s="20"/>
      <c r="AQ39" s="20"/>
      <c r="AR39" s="20"/>
      <c r="AS39" s="20"/>
      <c r="AT39" s="20"/>
      <c r="AU39" s="105" t="s">
        <v>102</v>
      </c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98">
        <v>0</v>
      </c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124">
        <v>659363.52</v>
      </c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98">
        <f aca="true" t="shared" si="5" ref="EG39:EG45">CM39</f>
        <v>659363.52</v>
      </c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>
        <f>BR39-CM39</f>
        <v>-659363.52</v>
      </c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</row>
    <row r="40" spans="1:166" s="8" customFormat="1" ht="43.5" customHeight="1">
      <c r="A40" s="90" t="s">
        <v>101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55" t="s">
        <v>155</v>
      </c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7"/>
      <c r="BR40" s="43">
        <v>0</v>
      </c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5"/>
      <c r="CM40" s="81">
        <v>55.59</v>
      </c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3"/>
      <c r="DC40" s="84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6"/>
      <c r="DP40" s="24"/>
      <c r="DQ40" s="24"/>
      <c r="DR40" s="84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6"/>
      <c r="EE40" s="24"/>
      <c r="EF40" s="24"/>
      <c r="EG40" s="43">
        <f t="shared" si="5"/>
        <v>55.59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5"/>
      <c r="EV40" s="43">
        <f t="shared" si="4"/>
        <v>-55.59</v>
      </c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5"/>
    </row>
    <row r="41" spans="1:166" s="8" customFormat="1" ht="43.5" customHeight="1">
      <c r="A41" s="90" t="s">
        <v>101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55" t="s">
        <v>214</v>
      </c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7"/>
      <c r="BR41" s="43">
        <v>0</v>
      </c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5"/>
      <c r="CM41" s="81">
        <v>408.83</v>
      </c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3"/>
      <c r="DC41" s="84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6"/>
      <c r="DP41" s="24"/>
      <c r="DQ41" s="24"/>
      <c r="DR41" s="84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6"/>
      <c r="EE41" s="24"/>
      <c r="EF41" s="24"/>
      <c r="EG41" s="43">
        <v>408.83</v>
      </c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5"/>
      <c r="EV41" s="43">
        <v>-408.83</v>
      </c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5"/>
    </row>
    <row r="42" spans="1:166" s="8" customFormat="1" ht="43.5" customHeight="1">
      <c r="A42" s="90" t="s">
        <v>101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55" t="s">
        <v>172</v>
      </c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7"/>
      <c r="BR42" s="43">
        <v>0</v>
      </c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5"/>
      <c r="CM42" s="43">
        <f>CM43+CM44</f>
        <v>0</v>
      </c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5"/>
      <c r="DC42" s="84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6"/>
      <c r="DP42" s="24"/>
      <c r="DQ42" s="24"/>
      <c r="DR42" s="84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6"/>
      <c r="EE42" s="24"/>
      <c r="EF42" s="24"/>
      <c r="EG42" s="43">
        <f t="shared" si="5"/>
        <v>0</v>
      </c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5"/>
      <c r="EV42" s="43">
        <f t="shared" si="4"/>
        <v>0</v>
      </c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5"/>
    </row>
    <row r="43" spans="1:166" s="8" customFormat="1" ht="43.5" customHeight="1">
      <c r="A43" s="90" t="s">
        <v>101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55" t="s">
        <v>171</v>
      </c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  <c r="BR43" s="43">
        <v>0</v>
      </c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5"/>
      <c r="CM43" s="43">
        <v>0</v>
      </c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5"/>
      <c r="DC43" s="84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6"/>
      <c r="DP43" s="24"/>
      <c r="DQ43" s="24"/>
      <c r="DR43" s="84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6"/>
      <c r="EE43" s="24"/>
      <c r="EF43" s="24"/>
      <c r="EG43" s="43">
        <f t="shared" si="5"/>
        <v>0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5"/>
      <c r="EV43" s="43">
        <f t="shared" si="4"/>
        <v>0</v>
      </c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5"/>
    </row>
    <row r="44" spans="1:166" s="8" customFormat="1" ht="43.5" customHeight="1">
      <c r="A44" s="90" t="s">
        <v>101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55" t="s">
        <v>182</v>
      </c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7"/>
      <c r="BR44" s="43">
        <v>0</v>
      </c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5"/>
      <c r="CM44" s="43">
        <v>0</v>
      </c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5"/>
      <c r="DC44" s="84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6"/>
      <c r="DP44" s="24"/>
      <c r="DQ44" s="24"/>
      <c r="DR44" s="84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6"/>
      <c r="EE44" s="24"/>
      <c r="EF44" s="24"/>
      <c r="EG44" s="43">
        <f t="shared" si="5"/>
        <v>0</v>
      </c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5"/>
      <c r="EV44" s="43">
        <f>BR44-CM44</f>
        <v>0</v>
      </c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5"/>
    </row>
    <row r="45" spans="1:166" s="8" customFormat="1" ht="58.5" customHeight="1">
      <c r="A45" s="119" t="s">
        <v>103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20"/>
      <c r="AO45" s="20"/>
      <c r="AP45" s="20"/>
      <c r="AQ45" s="20"/>
      <c r="AR45" s="20"/>
      <c r="AS45" s="20"/>
      <c r="AT45" s="20"/>
      <c r="AU45" s="25" t="s">
        <v>104</v>
      </c>
      <c r="AV45" s="25"/>
      <c r="AW45" s="25"/>
      <c r="AX45" s="25"/>
      <c r="AY45" s="25"/>
      <c r="AZ45" s="25"/>
      <c r="BA45" s="25"/>
      <c r="BB45" s="30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2"/>
      <c r="BR45" s="98">
        <v>48800</v>
      </c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>
        <f>CM46+CM49</f>
        <v>154995.49000000002</v>
      </c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98">
        <f t="shared" si="5"/>
        <v>154995.49000000002</v>
      </c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>
        <f>BR45-CM45</f>
        <v>-106195.49000000002</v>
      </c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</row>
    <row r="46" spans="1:166" s="8" customFormat="1" ht="52.5" customHeight="1">
      <c r="A46" s="94" t="s">
        <v>105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105"/>
      <c r="AO46" s="105"/>
      <c r="AP46" s="105"/>
      <c r="AQ46" s="105"/>
      <c r="AR46" s="105"/>
      <c r="AS46" s="105"/>
      <c r="AT46" s="105" t="s">
        <v>106</v>
      </c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98">
        <v>48800</v>
      </c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>
        <f>CM47+CM48</f>
        <v>168495.49000000002</v>
      </c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>
        <f>CM46</f>
        <v>168495.49000000002</v>
      </c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>
        <f>BR46-CM46</f>
        <v>-119695.49000000002</v>
      </c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</row>
    <row r="47" spans="1:166" s="8" customFormat="1" ht="52.5" customHeight="1">
      <c r="A47" s="94" t="s">
        <v>105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55" t="s">
        <v>156</v>
      </c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7"/>
      <c r="BR47" s="43">
        <v>0</v>
      </c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5"/>
      <c r="CM47" s="43">
        <v>165449.82</v>
      </c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5"/>
      <c r="DC47" s="43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5"/>
      <c r="DP47" s="19"/>
      <c r="DQ47" s="19"/>
      <c r="DR47" s="43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5"/>
      <c r="EE47" s="19"/>
      <c r="EF47" s="19"/>
      <c r="EG47" s="43">
        <f aca="true" t="shared" si="6" ref="EG47:EG53">CM47</f>
        <v>165449.82</v>
      </c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5"/>
      <c r="EV47" s="43">
        <f t="shared" si="4"/>
        <v>-165449.82</v>
      </c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5"/>
    </row>
    <row r="48" spans="1:166" s="8" customFormat="1" ht="49.5" customHeight="1">
      <c r="A48" s="94" t="s">
        <v>105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55" t="s">
        <v>157</v>
      </c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7"/>
      <c r="BR48" s="43">
        <v>0</v>
      </c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5"/>
      <c r="CM48" s="43">
        <v>3045.67</v>
      </c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5"/>
      <c r="DC48" s="43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5"/>
      <c r="DP48" s="19"/>
      <c r="DQ48" s="19"/>
      <c r="DR48" s="43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5"/>
      <c r="EE48" s="19"/>
      <c r="EF48" s="19"/>
      <c r="EG48" s="43">
        <f t="shared" si="6"/>
        <v>3045.67</v>
      </c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5"/>
      <c r="EV48" s="43">
        <f t="shared" si="4"/>
        <v>-3045.67</v>
      </c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5"/>
    </row>
    <row r="49" spans="1:166" s="8" customFormat="1" ht="64.5" customHeight="1">
      <c r="A49" s="75" t="s">
        <v>173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7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55" t="s">
        <v>174</v>
      </c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7"/>
      <c r="BR49" s="43">
        <v>0</v>
      </c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5"/>
      <c r="CM49" s="43">
        <f>CM50</f>
        <v>-13500</v>
      </c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5"/>
      <c r="DC49" s="43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5"/>
      <c r="DP49" s="19"/>
      <c r="DQ49" s="19"/>
      <c r="DR49" s="43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5"/>
      <c r="EE49" s="19"/>
      <c r="EF49" s="19"/>
      <c r="EG49" s="43">
        <f t="shared" si="6"/>
        <v>-13500</v>
      </c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5"/>
      <c r="EV49" s="43">
        <f t="shared" si="4"/>
        <v>13500</v>
      </c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5"/>
    </row>
    <row r="50" spans="1:166" s="8" customFormat="1" ht="67.5" customHeight="1">
      <c r="A50" s="75" t="s">
        <v>173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7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55" t="s">
        <v>175</v>
      </c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43">
        <v>0</v>
      </c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5"/>
      <c r="CM50" s="43">
        <v>-13500</v>
      </c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5"/>
      <c r="DC50" s="43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5"/>
      <c r="DP50" s="19"/>
      <c r="DQ50" s="19"/>
      <c r="DR50" s="43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5"/>
      <c r="EE50" s="19"/>
      <c r="EF50" s="19"/>
      <c r="EG50" s="43">
        <f t="shared" si="6"/>
        <v>-13500</v>
      </c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5"/>
      <c r="EV50" s="43">
        <f t="shared" si="4"/>
        <v>13500</v>
      </c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5"/>
    </row>
    <row r="51" spans="1:166" s="8" customFormat="1" ht="43.5" customHeight="1">
      <c r="A51" s="75" t="s">
        <v>136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7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55" t="s">
        <v>122</v>
      </c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43">
        <v>0</v>
      </c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5"/>
      <c r="CM51" s="43">
        <f>CM52+CM53</f>
        <v>25284.09</v>
      </c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5"/>
      <c r="DC51" s="43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5"/>
      <c r="DP51" s="19"/>
      <c r="DQ51" s="19"/>
      <c r="DR51" s="43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5"/>
      <c r="EE51" s="19"/>
      <c r="EF51" s="19"/>
      <c r="EG51" s="43">
        <f t="shared" si="6"/>
        <v>25284.09</v>
      </c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5"/>
      <c r="EV51" s="43">
        <f aca="true" t="shared" si="7" ref="EV51:EV57">BR51-CM51</f>
        <v>-25284.09</v>
      </c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5"/>
    </row>
    <row r="52" spans="1:166" s="8" customFormat="1" ht="46.5" customHeight="1">
      <c r="A52" s="75" t="s">
        <v>136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7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55" t="s">
        <v>123</v>
      </c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43">
        <v>0</v>
      </c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5"/>
      <c r="CM52" s="43">
        <v>25181.02</v>
      </c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5"/>
      <c r="DC52" s="43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5"/>
      <c r="DP52" s="19"/>
      <c r="DQ52" s="19"/>
      <c r="DR52" s="43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5"/>
      <c r="EE52" s="19"/>
      <c r="EF52" s="19"/>
      <c r="EG52" s="43">
        <f t="shared" si="6"/>
        <v>25181.02</v>
      </c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5"/>
      <c r="EV52" s="43">
        <f t="shared" si="7"/>
        <v>-25181.02</v>
      </c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5"/>
    </row>
    <row r="53" spans="1:166" s="8" customFormat="1" ht="46.5" customHeight="1">
      <c r="A53" s="75" t="s">
        <v>136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7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55" t="s">
        <v>158</v>
      </c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43">
        <v>0</v>
      </c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5"/>
      <c r="CM53" s="43">
        <v>103.07</v>
      </c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5"/>
      <c r="DC53" s="43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5"/>
      <c r="DP53" s="19"/>
      <c r="DQ53" s="19"/>
      <c r="DR53" s="43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5"/>
      <c r="EE53" s="19"/>
      <c r="EF53" s="19"/>
      <c r="EG53" s="43">
        <f t="shared" si="6"/>
        <v>103.07</v>
      </c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5"/>
      <c r="EV53" s="43">
        <f t="shared" si="7"/>
        <v>-103.07</v>
      </c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5"/>
    </row>
    <row r="54" spans="1:166" s="8" customFormat="1" ht="22.5" customHeight="1">
      <c r="A54" s="129" t="s">
        <v>36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01"/>
      <c r="AO54" s="101"/>
      <c r="AP54" s="101"/>
      <c r="AQ54" s="101"/>
      <c r="AR54" s="101"/>
      <c r="AS54" s="101"/>
      <c r="AT54" s="101" t="s">
        <v>107</v>
      </c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6">
        <v>638900</v>
      </c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>
        <f>CM55+CM58</f>
        <v>206592.83000000002</v>
      </c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>
        <f aca="true" t="shared" si="8" ref="EG54:EG71">CM54</f>
        <v>206592.83000000002</v>
      </c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>
        <f t="shared" si="7"/>
        <v>432307.17</v>
      </c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</row>
    <row r="55" spans="1:166" s="8" customFormat="1" ht="21" customHeight="1">
      <c r="A55" s="94" t="s">
        <v>36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105"/>
      <c r="AO55" s="105"/>
      <c r="AP55" s="105"/>
      <c r="AQ55" s="105"/>
      <c r="AR55" s="105"/>
      <c r="AS55" s="105"/>
      <c r="AT55" s="105" t="s">
        <v>85</v>
      </c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98">
        <v>638900</v>
      </c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>
        <f>CM56+CM57</f>
        <v>208515.95</v>
      </c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>
        <f t="shared" si="8"/>
        <v>208515.95</v>
      </c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>
        <f t="shared" si="7"/>
        <v>430384.05</v>
      </c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</row>
    <row r="56" spans="1:166" s="7" customFormat="1" ht="32.25" customHeight="1">
      <c r="A56" s="119" t="s">
        <v>36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8"/>
      <c r="AO56" s="18"/>
      <c r="AP56" s="18"/>
      <c r="AQ56" s="18"/>
      <c r="AR56" s="18"/>
      <c r="AS56" s="18"/>
      <c r="AT56" s="18"/>
      <c r="AU56" s="118" t="s">
        <v>111</v>
      </c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07" t="s">
        <v>110</v>
      </c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98">
        <v>208435.2</v>
      </c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>
        <f>CM56</f>
        <v>208435.2</v>
      </c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>
        <f t="shared" si="7"/>
        <v>-208435.2</v>
      </c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</row>
    <row r="57" spans="1:166" s="7" customFormat="1" ht="32.25" customHeight="1">
      <c r="A57" s="126" t="s">
        <v>36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8"/>
      <c r="AN57" s="18"/>
      <c r="AO57" s="18"/>
      <c r="AP57" s="18"/>
      <c r="AQ57" s="18"/>
      <c r="AR57" s="18"/>
      <c r="AS57" s="18"/>
      <c r="AT57" s="18"/>
      <c r="AU57" s="118" t="s">
        <v>124</v>
      </c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78" t="s">
        <v>125</v>
      </c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80"/>
      <c r="CM57" s="55">
        <v>80.75</v>
      </c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7"/>
      <c r="DC57" s="78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80"/>
      <c r="DP57" s="21"/>
      <c r="DQ57" s="21"/>
      <c r="DR57" s="78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80"/>
      <c r="EE57" s="21"/>
      <c r="EF57" s="21"/>
      <c r="EG57" s="78" t="s">
        <v>220</v>
      </c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80"/>
      <c r="EV57" s="55">
        <f t="shared" si="7"/>
        <v>-80.75</v>
      </c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7"/>
    </row>
    <row r="58" spans="1:166" s="7" customFormat="1" ht="39.75" customHeight="1">
      <c r="A58" s="94" t="s">
        <v>108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23"/>
      <c r="AO58" s="23"/>
      <c r="AP58" s="23"/>
      <c r="AQ58" s="23"/>
      <c r="AR58" s="23"/>
      <c r="AS58" s="23"/>
      <c r="AT58" s="23"/>
      <c r="AU58" s="107" t="s">
        <v>109</v>
      </c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 t="s">
        <v>110</v>
      </c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5">
        <f>CM59+CM60+CM61</f>
        <v>-1923.12</v>
      </c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7" t="s">
        <v>196</v>
      </c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>
        <f aca="true" t="shared" si="9" ref="EV58:EV77">BR58-CM58</f>
        <v>1923.12</v>
      </c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</row>
    <row r="59" spans="1:166" s="7" customFormat="1" ht="39.75" customHeight="1">
      <c r="A59" s="94" t="s">
        <v>108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23"/>
      <c r="AO59" s="23"/>
      <c r="AP59" s="23"/>
      <c r="AQ59" s="23"/>
      <c r="AR59" s="23"/>
      <c r="AS59" s="23"/>
      <c r="AT59" s="23"/>
      <c r="AU59" s="34"/>
      <c r="AV59" s="34"/>
      <c r="AW59" s="34"/>
      <c r="AX59" s="34"/>
      <c r="AY59" s="34"/>
      <c r="AZ59" s="34"/>
      <c r="BA59" s="34"/>
      <c r="BB59" s="72" t="s">
        <v>159</v>
      </c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4"/>
      <c r="BR59" s="78" t="s">
        <v>125</v>
      </c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80"/>
      <c r="CM59" s="55">
        <v>0</v>
      </c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7"/>
      <c r="DC59" s="87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9"/>
      <c r="DP59" s="33"/>
      <c r="DQ59" s="33"/>
      <c r="DR59" s="87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9"/>
      <c r="EE59" s="33"/>
      <c r="EF59" s="33"/>
      <c r="EG59" s="78" t="s">
        <v>125</v>
      </c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80"/>
      <c r="EV59" s="55">
        <f t="shared" si="9"/>
        <v>0</v>
      </c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7"/>
    </row>
    <row r="60" spans="1:166" s="7" customFormat="1" ht="39.75" customHeight="1">
      <c r="A60" s="94" t="s">
        <v>108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23"/>
      <c r="AO60" s="23"/>
      <c r="AP60" s="23"/>
      <c r="AQ60" s="23"/>
      <c r="AR60" s="23"/>
      <c r="AS60" s="23"/>
      <c r="AT60" s="23"/>
      <c r="AU60" s="117" t="s">
        <v>126</v>
      </c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>
        <v>0</v>
      </c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05">
        <v>0</v>
      </c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7">
        <v>0</v>
      </c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05">
        <f t="shared" si="9"/>
        <v>0</v>
      </c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</row>
    <row r="61" spans="1:166" s="7" customFormat="1" ht="39.75" customHeight="1">
      <c r="A61" s="94" t="s">
        <v>108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23"/>
      <c r="AO61" s="23"/>
      <c r="AP61" s="23"/>
      <c r="AQ61" s="23"/>
      <c r="AR61" s="23"/>
      <c r="AS61" s="23"/>
      <c r="AT61" s="23"/>
      <c r="AU61" s="34"/>
      <c r="AV61" s="34"/>
      <c r="AW61" s="34"/>
      <c r="AX61" s="34"/>
      <c r="AY61" s="34"/>
      <c r="AZ61" s="34"/>
      <c r="BA61" s="34"/>
      <c r="BB61" s="72" t="s">
        <v>195</v>
      </c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4"/>
      <c r="BR61" s="72">
        <v>0</v>
      </c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4"/>
      <c r="CM61" s="55">
        <v>-1923.12</v>
      </c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7"/>
      <c r="DC61" s="66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8"/>
      <c r="DP61" s="38"/>
      <c r="DQ61" s="38"/>
      <c r="DR61" s="69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1"/>
      <c r="EE61" s="37"/>
      <c r="EF61" s="37"/>
      <c r="EG61" s="72">
        <v>-1923.12</v>
      </c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4"/>
      <c r="EV61" s="55">
        <f t="shared" si="9"/>
        <v>1923.12</v>
      </c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7"/>
    </row>
    <row r="62" spans="1:166" s="7" customFormat="1" ht="19.5" customHeight="1">
      <c r="A62" s="151" t="s">
        <v>37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01"/>
      <c r="AO62" s="101"/>
      <c r="AP62" s="101"/>
      <c r="AQ62" s="101"/>
      <c r="AR62" s="101"/>
      <c r="AS62" s="101"/>
      <c r="AT62" s="101" t="s">
        <v>38</v>
      </c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6">
        <v>5819600</v>
      </c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>
        <f>CM63+CM67</f>
        <v>5037219.050000001</v>
      </c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>
        <f>CM62</f>
        <v>5037219.050000001</v>
      </c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>
        <f t="shared" si="9"/>
        <v>782380.9499999993</v>
      </c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</row>
    <row r="63" spans="1:166" s="9" customFormat="1" ht="18.75" customHeight="1">
      <c r="A63" s="94" t="s">
        <v>39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152"/>
      <c r="AO63" s="152"/>
      <c r="AP63" s="152"/>
      <c r="AQ63" s="152"/>
      <c r="AR63" s="152"/>
      <c r="AS63" s="152"/>
      <c r="AT63" s="105" t="s">
        <v>40</v>
      </c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8">
        <v>195600</v>
      </c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>
        <f>CM64</f>
        <v>251633.98</v>
      </c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>
        <f t="shared" si="8"/>
        <v>251633.98</v>
      </c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>
        <f t="shared" si="9"/>
        <v>-56033.98000000001</v>
      </c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</row>
    <row r="64" spans="1:166" s="8" customFormat="1" ht="54.75" customHeight="1">
      <c r="A64" s="94" t="s">
        <v>87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105"/>
      <c r="AO64" s="105"/>
      <c r="AP64" s="105"/>
      <c r="AQ64" s="105"/>
      <c r="AR64" s="105"/>
      <c r="AS64" s="105"/>
      <c r="AT64" s="105" t="s">
        <v>41</v>
      </c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98">
        <v>195600</v>
      </c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>
        <f>CM65+CM66</f>
        <v>251633.98</v>
      </c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>
        <f t="shared" si="8"/>
        <v>251633.98</v>
      </c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>
        <f t="shared" si="9"/>
        <v>-56033.98000000001</v>
      </c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</row>
    <row r="65" spans="1:166" s="8" customFormat="1" ht="57" customHeight="1">
      <c r="A65" s="94" t="s">
        <v>87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105"/>
      <c r="AO65" s="105"/>
      <c r="AP65" s="105"/>
      <c r="AQ65" s="105"/>
      <c r="AR65" s="105"/>
      <c r="AS65" s="105"/>
      <c r="AT65" s="105" t="s">
        <v>42</v>
      </c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98">
        <v>0</v>
      </c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>
        <v>252491.51</v>
      </c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>
        <f t="shared" si="8"/>
        <v>252491.51</v>
      </c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>
        <f t="shared" si="9"/>
        <v>-252491.51</v>
      </c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</row>
    <row r="66" spans="1:166" s="8" customFormat="1" ht="55.5" customHeight="1">
      <c r="A66" s="94" t="s">
        <v>87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105"/>
      <c r="AO66" s="105"/>
      <c r="AP66" s="105"/>
      <c r="AQ66" s="105"/>
      <c r="AR66" s="105"/>
      <c r="AS66" s="105"/>
      <c r="AT66" s="105" t="s">
        <v>43</v>
      </c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98">
        <v>0</v>
      </c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>
        <v>-857.53</v>
      </c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>
        <f t="shared" si="8"/>
        <v>-857.53</v>
      </c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>
        <f t="shared" si="9"/>
        <v>857.53</v>
      </c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</row>
    <row r="67" spans="1:166" ht="27" customHeight="1">
      <c r="A67" s="160" t="s">
        <v>44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1"/>
      <c r="AO67" s="161"/>
      <c r="AP67" s="161"/>
      <c r="AQ67" s="161"/>
      <c r="AR67" s="161"/>
      <c r="AS67" s="161"/>
      <c r="AT67" s="161" t="s">
        <v>45</v>
      </c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59">
        <v>5624000</v>
      </c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62">
        <f>CM68+CM75</f>
        <v>4785585.07</v>
      </c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>
        <f t="shared" si="8"/>
        <v>4785585.07</v>
      </c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>
        <f t="shared" si="9"/>
        <v>838414.9299999997</v>
      </c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</row>
    <row r="68" spans="1:166" s="10" customFormat="1" ht="40.5" customHeight="1">
      <c r="A68" s="90" t="s">
        <v>46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105"/>
      <c r="AO68" s="105"/>
      <c r="AP68" s="105"/>
      <c r="AQ68" s="105"/>
      <c r="AR68" s="105"/>
      <c r="AS68" s="105"/>
      <c r="AT68" s="105" t="s">
        <v>47</v>
      </c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98">
        <v>5393000</v>
      </c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>
        <f>CM69</f>
        <v>4408020.08</v>
      </c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>
        <f t="shared" si="8"/>
        <v>4408020.08</v>
      </c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>
        <f t="shared" si="9"/>
        <v>984979.9199999999</v>
      </c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</row>
    <row r="69" spans="1:166" s="8" customFormat="1" ht="63.75" customHeight="1">
      <c r="A69" s="94" t="s">
        <v>88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105"/>
      <c r="AO69" s="105"/>
      <c r="AP69" s="105"/>
      <c r="AQ69" s="105"/>
      <c r="AR69" s="105"/>
      <c r="AS69" s="105"/>
      <c r="AT69" s="105" t="s">
        <v>48</v>
      </c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98">
        <v>5393000</v>
      </c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>
        <f>CM70+CM71+CM72+CM74</f>
        <v>4408020.08</v>
      </c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>
        <f t="shared" si="8"/>
        <v>4408020.08</v>
      </c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>
        <f t="shared" si="9"/>
        <v>984979.9199999999</v>
      </c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</row>
    <row r="70" spans="1:166" s="8" customFormat="1" ht="70.5" customHeight="1">
      <c r="A70" s="90" t="s">
        <v>89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25"/>
      <c r="AO70" s="25"/>
      <c r="AP70" s="25"/>
      <c r="AQ70" s="25"/>
      <c r="AR70" s="25"/>
      <c r="AS70" s="25"/>
      <c r="AT70" s="25" t="s">
        <v>49</v>
      </c>
      <c r="AU70" s="25"/>
      <c r="AV70" s="25"/>
      <c r="AW70" s="25"/>
      <c r="AX70" s="25"/>
      <c r="AY70" s="25"/>
      <c r="AZ70" s="25"/>
      <c r="BA70" s="25"/>
      <c r="BB70" s="105" t="s">
        <v>49</v>
      </c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98">
        <v>0</v>
      </c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>
        <v>4390800.01</v>
      </c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98">
        <f t="shared" si="8"/>
        <v>4390800.01</v>
      </c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>
        <f t="shared" si="9"/>
        <v>-4390800.01</v>
      </c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</row>
    <row r="71" spans="1:166" s="8" customFormat="1" ht="71.25" customHeight="1">
      <c r="A71" s="94" t="s">
        <v>137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101"/>
      <c r="AO71" s="101"/>
      <c r="AP71" s="101"/>
      <c r="AQ71" s="101"/>
      <c r="AR71" s="101"/>
      <c r="AS71" s="101"/>
      <c r="AT71" s="105" t="s">
        <v>50</v>
      </c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98">
        <v>0</v>
      </c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>
        <v>13920.07</v>
      </c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98">
        <f t="shared" si="8"/>
        <v>13920.07</v>
      </c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>
        <f t="shared" si="9"/>
        <v>-13920.07</v>
      </c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</row>
    <row r="72" spans="1:166" s="7" customFormat="1" ht="66" customHeight="1">
      <c r="A72" s="94" t="s">
        <v>89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105"/>
      <c r="AO72" s="105"/>
      <c r="AP72" s="105"/>
      <c r="AQ72" s="105"/>
      <c r="AR72" s="105"/>
      <c r="AS72" s="105"/>
      <c r="AT72" s="105" t="s">
        <v>138</v>
      </c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98">
        <v>0</v>
      </c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>
        <v>3300</v>
      </c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>
        <f aca="true" t="shared" si="10" ref="EG72:EG81">CM72</f>
        <v>3300</v>
      </c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>
        <f t="shared" si="9"/>
        <v>-3300</v>
      </c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</row>
    <row r="73" spans="1:166" s="8" customFormat="1" ht="12.75" customHeight="1" hidden="1">
      <c r="A73" s="94" t="s">
        <v>51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101"/>
      <c r="AO73" s="101"/>
      <c r="AP73" s="101"/>
      <c r="AQ73" s="101"/>
      <c r="AR73" s="101"/>
      <c r="AS73" s="101"/>
      <c r="AT73" s="105" t="s">
        <v>52</v>
      </c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98">
        <v>53900</v>
      </c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106">
        <v>26618.15</v>
      </c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98">
        <f t="shared" si="10"/>
        <v>26618.15</v>
      </c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>
        <f t="shared" si="9"/>
        <v>27281.85</v>
      </c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</row>
    <row r="74" spans="1:166" s="8" customFormat="1" ht="67.5" customHeight="1">
      <c r="A74" s="94" t="s">
        <v>89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23"/>
      <c r="AO74" s="23"/>
      <c r="AP74" s="23"/>
      <c r="AQ74" s="23"/>
      <c r="AR74" s="23"/>
      <c r="AS74" s="23"/>
      <c r="AT74" s="20"/>
      <c r="AU74" s="55" t="s">
        <v>160</v>
      </c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7"/>
      <c r="BR74" s="43">
        <v>0</v>
      </c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5"/>
      <c r="CM74" s="43">
        <v>0</v>
      </c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5"/>
      <c r="DC74" s="84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6"/>
      <c r="DP74" s="24"/>
      <c r="DQ74" s="24"/>
      <c r="DR74" s="84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6"/>
      <c r="EE74" s="24"/>
      <c r="EF74" s="24"/>
      <c r="EG74" s="43">
        <f>CM74</f>
        <v>0</v>
      </c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5"/>
      <c r="EV74" s="43">
        <f t="shared" si="9"/>
        <v>0</v>
      </c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5"/>
    </row>
    <row r="75" spans="1:166" s="8" customFormat="1" ht="48.75" customHeight="1">
      <c r="A75" s="94" t="s">
        <v>51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23"/>
      <c r="AO75" s="23"/>
      <c r="AP75" s="23"/>
      <c r="AQ75" s="23"/>
      <c r="AR75" s="23"/>
      <c r="AS75" s="23"/>
      <c r="AT75" s="20"/>
      <c r="AU75" s="105" t="s">
        <v>52</v>
      </c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98">
        <v>231000</v>
      </c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>
        <f>CM76</f>
        <v>377564.99</v>
      </c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98">
        <f t="shared" si="10"/>
        <v>377564.99</v>
      </c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>
        <f t="shared" si="9"/>
        <v>-146564.99</v>
      </c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</row>
    <row r="76" spans="1:166" s="7" customFormat="1" ht="68.25" customHeight="1">
      <c r="A76" s="94" t="s">
        <v>112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105"/>
      <c r="AO76" s="105"/>
      <c r="AP76" s="105"/>
      <c r="AQ76" s="105"/>
      <c r="AR76" s="105"/>
      <c r="AS76" s="105"/>
      <c r="AT76" s="105" t="s">
        <v>53</v>
      </c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98">
        <v>231000</v>
      </c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>
        <f>CM77+CM78+CM79</f>
        <v>377564.99</v>
      </c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>
        <f t="shared" si="10"/>
        <v>377564.99</v>
      </c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>
        <f t="shared" si="9"/>
        <v>-146564.99</v>
      </c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</row>
    <row r="77" spans="1:166" s="8" customFormat="1" ht="69" customHeight="1">
      <c r="A77" s="94" t="s">
        <v>113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105"/>
      <c r="AO77" s="105"/>
      <c r="AP77" s="105"/>
      <c r="AQ77" s="105"/>
      <c r="AR77" s="105"/>
      <c r="AS77" s="105"/>
      <c r="AT77" s="105" t="s">
        <v>54</v>
      </c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98">
        <v>0</v>
      </c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>
        <v>375306.68</v>
      </c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>
        <f t="shared" si="10"/>
        <v>375306.68</v>
      </c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>
        <f t="shared" si="9"/>
        <v>-375306.68</v>
      </c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</row>
    <row r="78" spans="1:166" s="8" customFormat="1" ht="69" customHeight="1">
      <c r="A78" s="94" t="s">
        <v>113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55" t="s">
        <v>161</v>
      </c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7"/>
      <c r="BR78" s="43">
        <v>0</v>
      </c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5"/>
      <c r="CM78" s="43">
        <v>1158.31</v>
      </c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5"/>
      <c r="DC78" s="43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5"/>
      <c r="DP78" s="19"/>
      <c r="DQ78" s="19"/>
      <c r="DR78" s="43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5"/>
      <c r="EE78" s="19"/>
      <c r="EF78" s="19"/>
      <c r="EG78" s="43">
        <f>CM78</f>
        <v>1158.31</v>
      </c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5"/>
      <c r="EV78" s="43">
        <f aca="true" t="shared" si="11" ref="EV78:EV105">BR78-CM78</f>
        <v>-1158.31</v>
      </c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5"/>
    </row>
    <row r="79" spans="1:166" s="8" customFormat="1" ht="69" customHeight="1">
      <c r="A79" s="94" t="s">
        <v>113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55" t="s">
        <v>180</v>
      </c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7"/>
      <c r="BR79" s="43">
        <v>0</v>
      </c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5"/>
      <c r="CM79" s="43">
        <v>1100</v>
      </c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5"/>
      <c r="DC79" s="43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5"/>
      <c r="DP79" s="19"/>
      <c r="DQ79" s="19"/>
      <c r="DR79" s="43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5"/>
      <c r="EE79" s="19"/>
      <c r="EF79" s="19"/>
      <c r="EG79" s="43">
        <f>CM79</f>
        <v>1100</v>
      </c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5"/>
      <c r="EV79" s="43">
        <f t="shared" si="11"/>
        <v>-1100</v>
      </c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5"/>
    </row>
    <row r="80" spans="1:166" s="7" customFormat="1" ht="46.5" customHeight="1">
      <c r="A80" s="100" t="s">
        <v>55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101"/>
      <c r="AP80" s="101"/>
      <c r="AQ80" s="101"/>
      <c r="AR80" s="101"/>
      <c r="AS80" s="101"/>
      <c r="AT80" s="101" t="s">
        <v>56</v>
      </c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6">
        <v>129900</v>
      </c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>
        <f>CM81</f>
        <v>71735</v>
      </c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>
        <f t="shared" si="10"/>
        <v>71735</v>
      </c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>
        <f>BR80-CM80</f>
        <v>58165</v>
      </c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6"/>
    </row>
    <row r="81" spans="1:166" s="7" customFormat="1" ht="104.25" customHeight="1">
      <c r="A81" s="102" t="s">
        <v>90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4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55" t="s">
        <v>127</v>
      </c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7"/>
      <c r="BR81" s="43">
        <v>129900</v>
      </c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5"/>
      <c r="CM81" s="43">
        <f>CM82</f>
        <v>71735</v>
      </c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5"/>
      <c r="DC81" s="84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6"/>
      <c r="DP81" s="24"/>
      <c r="DQ81" s="24"/>
      <c r="DR81" s="84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6"/>
      <c r="EE81" s="24"/>
      <c r="EF81" s="24"/>
      <c r="EG81" s="43">
        <f t="shared" si="10"/>
        <v>71735</v>
      </c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5"/>
      <c r="EV81" s="43">
        <f t="shared" si="11"/>
        <v>58165</v>
      </c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5"/>
    </row>
    <row r="82" spans="1:166" s="11" customFormat="1" ht="81.75" customHeight="1">
      <c r="A82" s="99" t="s">
        <v>139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101"/>
      <c r="AO82" s="101"/>
      <c r="AP82" s="101"/>
      <c r="AQ82" s="101"/>
      <c r="AR82" s="101"/>
      <c r="AS82" s="101"/>
      <c r="AT82" s="105" t="s">
        <v>57</v>
      </c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98">
        <v>129900</v>
      </c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>
        <f>CM83+CM84</f>
        <v>71735</v>
      </c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>
        <f aca="true" t="shared" si="12" ref="EG82:EG94">CM82</f>
        <v>71735</v>
      </c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>
        <f>BR82-CM82</f>
        <v>58165</v>
      </c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</row>
    <row r="83" spans="1:166" s="11" customFormat="1" ht="82.5" customHeight="1">
      <c r="A83" s="99" t="s">
        <v>90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23"/>
      <c r="AO83" s="23"/>
      <c r="AP83" s="23"/>
      <c r="AQ83" s="23"/>
      <c r="AR83" s="23"/>
      <c r="AS83" s="23"/>
      <c r="AT83" s="20"/>
      <c r="AU83" s="105" t="s">
        <v>58</v>
      </c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98">
        <v>0</v>
      </c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>
        <v>71635</v>
      </c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19"/>
      <c r="DQ83" s="19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19"/>
      <c r="EF83" s="19"/>
      <c r="EG83" s="98">
        <f t="shared" si="12"/>
        <v>71635</v>
      </c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>
        <f t="shared" si="11"/>
        <v>-71635</v>
      </c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</row>
    <row r="84" spans="1:166" s="11" customFormat="1" ht="82.5" customHeight="1">
      <c r="A84" s="49" t="s">
        <v>90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1"/>
      <c r="AN84" s="23"/>
      <c r="AO84" s="23"/>
      <c r="AP84" s="23"/>
      <c r="AQ84" s="23"/>
      <c r="AR84" s="23"/>
      <c r="AS84" s="23"/>
      <c r="AT84" s="20"/>
      <c r="AU84" s="20"/>
      <c r="AV84" s="20"/>
      <c r="AW84" s="20"/>
      <c r="AX84" s="20"/>
      <c r="AY84" s="20"/>
      <c r="AZ84" s="20"/>
      <c r="BA84" s="20"/>
      <c r="BB84" s="55" t="s">
        <v>207</v>
      </c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7"/>
      <c r="BR84" s="43">
        <v>0</v>
      </c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5"/>
      <c r="CM84" s="43">
        <v>100</v>
      </c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5"/>
      <c r="DC84" s="43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5"/>
      <c r="DP84" s="19"/>
      <c r="DQ84" s="19"/>
      <c r="DR84" s="43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5"/>
      <c r="EE84" s="19"/>
      <c r="EF84" s="19"/>
      <c r="EG84" s="43">
        <v>100</v>
      </c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5"/>
      <c r="EV84" s="43">
        <v>-100</v>
      </c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5"/>
    </row>
    <row r="85" spans="1:166" s="11" customFormat="1" ht="42" customHeight="1">
      <c r="A85" s="99" t="s">
        <v>162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23"/>
      <c r="AO85" s="23"/>
      <c r="AP85" s="23"/>
      <c r="AQ85" s="23"/>
      <c r="AR85" s="23"/>
      <c r="AS85" s="23"/>
      <c r="AT85" s="20"/>
      <c r="AU85" s="20"/>
      <c r="AV85" s="20"/>
      <c r="AW85" s="20"/>
      <c r="AX85" s="20"/>
      <c r="AY85" s="20"/>
      <c r="AZ85" s="20"/>
      <c r="BA85" s="20"/>
      <c r="BB85" s="55" t="s">
        <v>165</v>
      </c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7"/>
      <c r="BR85" s="43">
        <v>500</v>
      </c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5"/>
      <c r="CM85" s="43">
        <v>0</v>
      </c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5"/>
      <c r="DC85" s="43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5"/>
      <c r="DP85" s="19"/>
      <c r="DQ85" s="19"/>
      <c r="DR85" s="43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5"/>
      <c r="EE85" s="19"/>
      <c r="EF85" s="19"/>
      <c r="EG85" s="43">
        <f t="shared" si="12"/>
        <v>0</v>
      </c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5"/>
      <c r="EV85" s="43">
        <f t="shared" si="11"/>
        <v>500</v>
      </c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5"/>
    </row>
    <row r="86" spans="1:166" s="11" customFormat="1" ht="24.75" customHeight="1">
      <c r="A86" s="99" t="s">
        <v>37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23"/>
      <c r="AO86" s="23"/>
      <c r="AP86" s="23"/>
      <c r="AQ86" s="23"/>
      <c r="AR86" s="23"/>
      <c r="AS86" s="23"/>
      <c r="AT86" s="20"/>
      <c r="AU86" s="20"/>
      <c r="AV86" s="20"/>
      <c r="AW86" s="20"/>
      <c r="AX86" s="20"/>
      <c r="AY86" s="20"/>
      <c r="AZ86" s="20"/>
      <c r="BA86" s="20"/>
      <c r="BB86" s="55" t="s">
        <v>166</v>
      </c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7"/>
      <c r="BR86" s="43">
        <v>500</v>
      </c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5"/>
      <c r="CM86" s="43">
        <v>0</v>
      </c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5"/>
      <c r="DC86" s="43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5"/>
      <c r="DP86" s="19"/>
      <c r="DQ86" s="19"/>
      <c r="DR86" s="43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5"/>
      <c r="EE86" s="19"/>
      <c r="EF86" s="19"/>
      <c r="EG86" s="43">
        <f t="shared" si="12"/>
        <v>0</v>
      </c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5"/>
      <c r="EV86" s="43">
        <f t="shared" si="11"/>
        <v>500</v>
      </c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5"/>
    </row>
    <row r="87" spans="1:166" s="11" customFormat="1" ht="30" customHeight="1">
      <c r="A87" s="49" t="s">
        <v>163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1"/>
      <c r="AN87" s="23"/>
      <c r="AO87" s="23"/>
      <c r="AP87" s="23"/>
      <c r="AQ87" s="23"/>
      <c r="AR87" s="23"/>
      <c r="AS87" s="23"/>
      <c r="AT87" s="20"/>
      <c r="AU87" s="20"/>
      <c r="AV87" s="20"/>
      <c r="AW87" s="20"/>
      <c r="AX87" s="20"/>
      <c r="AY87" s="20"/>
      <c r="AZ87" s="20"/>
      <c r="BA87" s="20"/>
      <c r="BB87" s="55" t="s">
        <v>167</v>
      </c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7"/>
      <c r="BR87" s="43">
        <v>500</v>
      </c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5"/>
      <c r="CM87" s="43">
        <v>0</v>
      </c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5"/>
      <c r="DC87" s="43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5"/>
      <c r="DP87" s="19"/>
      <c r="DQ87" s="19"/>
      <c r="DR87" s="43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5"/>
      <c r="EE87" s="19"/>
      <c r="EF87" s="19"/>
      <c r="EG87" s="43">
        <f t="shared" si="12"/>
        <v>0</v>
      </c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5"/>
      <c r="EV87" s="43">
        <f t="shared" si="11"/>
        <v>500</v>
      </c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5"/>
    </row>
    <row r="88" spans="1:166" s="11" customFormat="1" ht="54" customHeight="1">
      <c r="A88" s="49" t="s">
        <v>164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1"/>
      <c r="AN88" s="23"/>
      <c r="AO88" s="23"/>
      <c r="AP88" s="23"/>
      <c r="AQ88" s="23"/>
      <c r="AR88" s="23"/>
      <c r="AS88" s="23"/>
      <c r="AT88" s="20"/>
      <c r="AU88" s="20"/>
      <c r="AV88" s="20"/>
      <c r="AW88" s="20"/>
      <c r="AX88" s="20"/>
      <c r="AY88" s="20"/>
      <c r="AZ88" s="20"/>
      <c r="BA88" s="20"/>
      <c r="BB88" s="55" t="s">
        <v>168</v>
      </c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7"/>
      <c r="BR88" s="43">
        <v>500</v>
      </c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5"/>
      <c r="CM88" s="43">
        <f>CM89+CM90</f>
        <v>0</v>
      </c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5"/>
      <c r="DC88" s="43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5"/>
      <c r="DP88" s="19"/>
      <c r="DQ88" s="19"/>
      <c r="DR88" s="43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5"/>
      <c r="EE88" s="19"/>
      <c r="EF88" s="19"/>
      <c r="EG88" s="43">
        <f t="shared" si="12"/>
        <v>0</v>
      </c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5"/>
      <c r="EV88" s="43">
        <f t="shared" si="11"/>
        <v>500</v>
      </c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5"/>
    </row>
    <row r="89" spans="1:166" s="11" customFormat="1" ht="52.5" customHeight="1">
      <c r="A89" s="49" t="s">
        <v>164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1"/>
      <c r="AN89" s="23"/>
      <c r="AO89" s="23"/>
      <c r="AP89" s="23"/>
      <c r="AQ89" s="23"/>
      <c r="AR89" s="23"/>
      <c r="AS89" s="23"/>
      <c r="AT89" s="20"/>
      <c r="AU89" s="20"/>
      <c r="AV89" s="20"/>
      <c r="AW89" s="20"/>
      <c r="AX89" s="20"/>
      <c r="AY89" s="20"/>
      <c r="AZ89" s="20"/>
      <c r="BA89" s="20"/>
      <c r="BB89" s="55" t="s">
        <v>169</v>
      </c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7"/>
      <c r="BR89" s="43">
        <v>0</v>
      </c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v>0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5"/>
      <c r="DC89" s="43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5"/>
      <c r="DP89" s="19"/>
      <c r="DQ89" s="19"/>
      <c r="DR89" s="43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5"/>
      <c r="EE89" s="19"/>
      <c r="EF89" s="19"/>
      <c r="EG89" s="43">
        <f t="shared" si="12"/>
        <v>0</v>
      </c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5"/>
      <c r="EV89" s="43">
        <f t="shared" si="11"/>
        <v>0</v>
      </c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5"/>
    </row>
    <row r="90" spans="1:166" s="11" customFormat="1" ht="59.25" customHeight="1">
      <c r="A90" s="49" t="s">
        <v>164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1"/>
      <c r="AN90" s="23"/>
      <c r="AO90" s="23"/>
      <c r="AP90" s="23"/>
      <c r="AQ90" s="23"/>
      <c r="AR90" s="23"/>
      <c r="AS90" s="23"/>
      <c r="AT90" s="20"/>
      <c r="AU90" s="20"/>
      <c r="AV90" s="20"/>
      <c r="AW90" s="20"/>
      <c r="AX90" s="20"/>
      <c r="AY90" s="20"/>
      <c r="AZ90" s="20"/>
      <c r="BA90" s="20"/>
      <c r="BB90" s="55" t="s">
        <v>170</v>
      </c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7"/>
      <c r="BR90" s="43">
        <v>0</v>
      </c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3">
        <v>0</v>
      </c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5"/>
      <c r="DC90" s="43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5"/>
      <c r="DP90" s="19"/>
      <c r="DQ90" s="19"/>
      <c r="DR90" s="43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5"/>
      <c r="EE90" s="19"/>
      <c r="EF90" s="19"/>
      <c r="EG90" s="43">
        <f t="shared" si="12"/>
        <v>0</v>
      </c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5"/>
      <c r="EV90" s="43">
        <f t="shared" si="11"/>
        <v>0</v>
      </c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5"/>
    </row>
    <row r="91" spans="1:166" s="11" customFormat="1" ht="48.75" customHeight="1">
      <c r="A91" s="163" t="s">
        <v>59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25"/>
      <c r="AO91" s="125"/>
      <c r="AP91" s="125"/>
      <c r="AQ91" s="125"/>
      <c r="AR91" s="125"/>
      <c r="AS91" s="125"/>
      <c r="AT91" s="101" t="s">
        <v>60</v>
      </c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6">
        <v>717300</v>
      </c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>
        <f>CM93+CM95</f>
        <v>618939.95</v>
      </c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>
        <f t="shared" si="12"/>
        <v>618939.95</v>
      </c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>
        <f>BR91-CM91</f>
        <v>98360.05000000005</v>
      </c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</row>
    <row r="92" spans="1:166" s="12" customFormat="1" ht="120" customHeight="1">
      <c r="A92" s="99" t="s">
        <v>140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125"/>
      <c r="AO92" s="125"/>
      <c r="AP92" s="125"/>
      <c r="AQ92" s="125"/>
      <c r="AR92" s="125"/>
      <c r="AS92" s="125"/>
      <c r="AT92" s="105" t="s">
        <v>61</v>
      </c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98">
        <v>717300</v>
      </c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>
        <f>CM93+CM95</f>
        <v>618939.95</v>
      </c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>
        <f t="shared" si="12"/>
        <v>618939.95</v>
      </c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>
        <f>BR92-CM92</f>
        <v>98360.05000000005</v>
      </c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</row>
    <row r="93" spans="1:166" s="12" customFormat="1" ht="76.5" customHeight="1">
      <c r="A93" s="99" t="s">
        <v>141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125"/>
      <c r="AO93" s="125"/>
      <c r="AP93" s="125"/>
      <c r="AQ93" s="125"/>
      <c r="AR93" s="125"/>
      <c r="AS93" s="125"/>
      <c r="AT93" s="105" t="s">
        <v>62</v>
      </c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98">
        <v>451000</v>
      </c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>
        <f>CM94</f>
        <v>397889.67</v>
      </c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98">
        <f t="shared" si="12"/>
        <v>397889.67</v>
      </c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>
        <f>BR93-CM93</f>
        <v>53110.330000000016</v>
      </c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</row>
    <row r="94" spans="1:166" s="12" customFormat="1" ht="133.5" customHeight="1">
      <c r="A94" s="99" t="s">
        <v>142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125"/>
      <c r="AO94" s="125"/>
      <c r="AP94" s="125"/>
      <c r="AQ94" s="125"/>
      <c r="AR94" s="125"/>
      <c r="AS94" s="125"/>
      <c r="AT94" s="105" t="s">
        <v>114</v>
      </c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98">
        <v>451000</v>
      </c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>
        <v>397889.67</v>
      </c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>
        <f t="shared" si="12"/>
        <v>397889.67</v>
      </c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>
        <f>BR94-CM94</f>
        <v>53110.330000000016</v>
      </c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</row>
    <row r="95" spans="1:166" s="12" customFormat="1" ht="93" customHeight="1">
      <c r="A95" s="99" t="s">
        <v>143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105" t="s">
        <v>82</v>
      </c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98">
        <v>266300</v>
      </c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>
        <f>CM96</f>
        <v>221050.28</v>
      </c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98">
        <f>CM95</f>
        <v>221050.28</v>
      </c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>
        <f t="shared" si="11"/>
        <v>45249.72</v>
      </c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</row>
    <row r="96" spans="1:166" s="12" customFormat="1" ht="78" customHeight="1">
      <c r="A96" s="99" t="s">
        <v>144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125"/>
      <c r="AO96" s="125"/>
      <c r="AP96" s="125"/>
      <c r="AQ96" s="125"/>
      <c r="AR96" s="125"/>
      <c r="AS96" s="125"/>
      <c r="AT96" s="105" t="s">
        <v>63</v>
      </c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98">
        <v>266300</v>
      </c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>
        <v>221050.28</v>
      </c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98">
        <f aca="true" t="shared" si="13" ref="EG96:EG114">CM96</f>
        <v>221050.28</v>
      </c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>
        <f>BR96-CM96</f>
        <v>45249.72</v>
      </c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</row>
    <row r="97" spans="1:166" s="12" customFormat="1" ht="42.75" customHeight="1">
      <c r="A97" s="163" t="s">
        <v>64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25"/>
      <c r="AO97" s="125"/>
      <c r="AP97" s="125"/>
      <c r="AQ97" s="125"/>
      <c r="AR97" s="125"/>
      <c r="AS97" s="125"/>
      <c r="AT97" s="101" t="s">
        <v>65</v>
      </c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6">
        <f>BR98+BR100</f>
        <v>689700</v>
      </c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>
        <f>CM100</f>
        <v>10647.61</v>
      </c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06">
        <f t="shared" si="13"/>
        <v>10647.61</v>
      </c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>
        <f t="shared" si="11"/>
        <v>679052.39</v>
      </c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</row>
    <row r="98" spans="1:166" s="12" customFormat="1" ht="111.75" customHeight="1">
      <c r="A98" s="52" t="s">
        <v>210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4"/>
      <c r="AN98" s="27"/>
      <c r="AO98" s="27"/>
      <c r="AP98" s="27"/>
      <c r="AQ98" s="27"/>
      <c r="AR98" s="27"/>
      <c r="AS98" s="27"/>
      <c r="AT98" s="23"/>
      <c r="AU98" s="23"/>
      <c r="AV98" s="23"/>
      <c r="AW98" s="23"/>
      <c r="AX98" s="23"/>
      <c r="AY98" s="23"/>
      <c r="AZ98" s="23"/>
      <c r="BA98" s="23"/>
      <c r="BB98" s="55" t="s">
        <v>208</v>
      </c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7"/>
      <c r="BR98" s="43">
        <v>482300</v>
      </c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5"/>
      <c r="CM98" s="43">
        <v>0</v>
      </c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5"/>
      <c r="DC98" s="46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8"/>
      <c r="DP98" s="42"/>
      <c r="DQ98" s="42"/>
      <c r="DR98" s="46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8"/>
      <c r="EE98" s="42"/>
      <c r="EF98" s="42"/>
      <c r="EG98" s="43">
        <v>0</v>
      </c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5"/>
      <c r="EV98" s="43">
        <v>482300</v>
      </c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5"/>
    </row>
    <row r="99" spans="1:166" s="12" customFormat="1" ht="114" customHeight="1">
      <c r="A99" s="52" t="s">
        <v>211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4"/>
      <c r="AN99" s="27"/>
      <c r="AO99" s="27"/>
      <c r="AP99" s="27"/>
      <c r="AQ99" s="27"/>
      <c r="AR99" s="27"/>
      <c r="AS99" s="27"/>
      <c r="AT99" s="23"/>
      <c r="AU99" s="23"/>
      <c r="AV99" s="23"/>
      <c r="AW99" s="23"/>
      <c r="AX99" s="23"/>
      <c r="AY99" s="23"/>
      <c r="AZ99" s="23"/>
      <c r="BA99" s="23"/>
      <c r="BB99" s="55" t="s">
        <v>209</v>
      </c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7"/>
      <c r="BR99" s="43">
        <v>482300</v>
      </c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5"/>
      <c r="CM99" s="43">
        <v>0</v>
      </c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5"/>
      <c r="DC99" s="46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8"/>
      <c r="DP99" s="42"/>
      <c r="DQ99" s="42"/>
      <c r="DR99" s="46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8"/>
      <c r="EE99" s="42"/>
      <c r="EF99" s="42"/>
      <c r="EG99" s="43">
        <v>0</v>
      </c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5"/>
      <c r="EV99" s="43">
        <v>482300</v>
      </c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5"/>
    </row>
    <row r="100" spans="1:166" s="12" customFormat="1" ht="66.75" customHeight="1">
      <c r="A100" s="99" t="s">
        <v>91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125"/>
      <c r="AO100" s="125"/>
      <c r="AP100" s="125"/>
      <c r="AQ100" s="125"/>
      <c r="AR100" s="125"/>
      <c r="AS100" s="125"/>
      <c r="AT100" s="105" t="s">
        <v>73</v>
      </c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98">
        <v>207400</v>
      </c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>
        <f>CM101</f>
        <v>10647.61</v>
      </c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98">
        <f t="shared" si="13"/>
        <v>10647.61</v>
      </c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>
        <f t="shared" si="11"/>
        <v>196752.39</v>
      </c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</row>
    <row r="101" spans="1:166" s="12" customFormat="1" ht="42.75" customHeight="1">
      <c r="A101" s="99" t="s">
        <v>92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105" t="s">
        <v>81</v>
      </c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98">
        <v>207400</v>
      </c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>
        <f>CM102</f>
        <v>10647.61</v>
      </c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98">
        <f t="shared" si="13"/>
        <v>10647.61</v>
      </c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>
        <f t="shared" si="11"/>
        <v>196752.39</v>
      </c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</row>
    <row r="102" spans="1:166" s="12" customFormat="1" ht="53.25" customHeight="1">
      <c r="A102" s="99" t="s">
        <v>93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125"/>
      <c r="AO102" s="125"/>
      <c r="AP102" s="125"/>
      <c r="AQ102" s="125"/>
      <c r="AR102" s="125"/>
      <c r="AS102" s="125"/>
      <c r="AT102" s="105" t="s">
        <v>116</v>
      </c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98">
        <v>207400</v>
      </c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>
        <v>10647.61</v>
      </c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98">
        <f t="shared" si="13"/>
        <v>10647.61</v>
      </c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>
        <f t="shared" si="11"/>
        <v>196752.39</v>
      </c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</row>
    <row r="103" spans="1:166" s="12" customFormat="1" ht="39.75" customHeight="1">
      <c r="A103" s="153" t="s">
        <v>145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5"/>
      <c r="AN103" s="27"/>
      <c r="AO103" s="27"/>
      <c r="AP103" s="27"/>
      <c r="AQ103" s="27"/>
      <c r="AR103" s="27"/>
      <c r="AS103" s="27"/>
      <c r="AT103" s="20"/>
      <c r="AU103" s="20"/>
      <c r="AV103" s="20"/>
      <c r="AW103" s="20"/>
      <c r="AX103" s="20"/>
      <c r="AY103" s="20"/>
      <c r="AZ103" s="20"/>
      <c r="BA103" s="20"/>
      <c r="BB103" s="156" t="s">
        <v>128</v>
      </c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8"/>
      <c r="BR103" s="84">
        <f>BR104+BR106</f>
        <v>613200</v>
      </c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6"/>
      <c r="CM103" s="84">
        <f>CM104</f>
        <v>855.91</v>
      </c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6"/>
      <c r="DC103" s="58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60"/>
      <c r="DP103" s="28"/>
      <c r="DQ103" s="28"/>
      <c r="DR103" s="58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60"/>
      <c r="EE103" s="28"/>
      <c r="EF103" s="28"/>
      <c r="EG103" s="84">
        <f t="shared" si="13"/>
        <v>855.91</v>
      </c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6"/>
      <c r="EV103" s="84">
        <f t="shared" si="11"/>
        <v>612344.09</v>
      </c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6"/>
    </row>
    <row r="104" spans="1:166" s="12" customFormat="1" ht="58.5" customHeight="1">
      <c r="A104" s="49" t="s">
        <v>176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1"/>
      <c r="AN104" s="27"/>
      <c r="AO104" s="27"/>
      <c r="AP104" s="27"/>
      <c r="AQ104" s="27"/>
      <c r="AR104" s="27"/>
      <c r="AS104" s="27"/>
      <c r="AT104" s="20"/>
      <c r="AU104" s="20"/>
      <c r="AV104" s="20"/>
      <c r="AW104" s="20"/>
      <c r="AX104" s="20"/>
      <c r="AY104" s="20"/>
      <c r="AZ104" s="20"/>
      <c r="BA104" s="20"/>
      <c r="BB104" s="55" t="s">
        <v>177</v>
      </c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7"/>
      <c r="BR104" s="43">
        <v>27300</v>
      </c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5"/>
      <c r="CM104" s="43">
        <f>CM105</f>
        <v>855.91</v>
      </c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5"/>
      <c r="DC104" s="58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60"/>
      <c r="DP104" s="28"/>
      <c r="DQ104" s="28"/>
      <c r="DR104" s="58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60"/>
      <c r="EE104" s="28"/>
      <c r="EF104" s="28"/>
      <c r="EG104" s="43">
        <f t="shared" si="13"/>
        <v>855.91</v>
      </c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5"/>
      <c r="EV104" s="43">
        <f t="shared" si="11"/>
        <v>26444.09</v>
      </c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5"/>
    </row>
    <row r="105" spans="1:166" s="12" customFormat="1" ht="52.5" customHeight="1">
      <c r="A105" s="49" t="s">
        <v>176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/>
      <c r="AN105" s="27"/>
      <c r="AO105" s="27"/>
      <c r="AP105" s="27"/>
      <c r="AQ105" s="27"/>
      <c r="AR105" s="27"/>
      <c r="AS105" s="27"/>
      <c r="AT105" s="20"/>
      <c r="AU105" s="20"/>
      <c r="AV105" s="20"/>
      <c r="AW105" s="20"/>
      <c r="AX105" s="20"/>
      <c r="AY105" s="20"/>
      <c r="AZ105" s="20"/>
      <c r="BA105" s="20"/>
      <c r="BB105" s="55" t="s">
        <v>178</v>
      </c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7"/>
      <c r="BR105" s="43">
        <v>27300</v>
      </c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5"/>
      <c r="CM105" s="43">
        <v>855.91</v>
      </c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5"/>
      <c r="DC105" s="58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60"/>
      <c r="DP105" s="28"/>
      <c r="DQ105" s="28"/>
      <c r="DR105" s="58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60"/>
      <c r="EE105" s="28"/>
      <c r="EF105" s="28"/>
      <c r="EG105" s="43">
        <f t="shared" si="13"/>
        <v>855.91</v>
      </c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5"/>
      <c r="EV105" s="43">
        <f t="shared" si="11"/>
        <v>26444.09</v>
      </c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5"/>
    </row>
    <row r="106" spans="1:166" s="12" customFormat="1" ht="43.5" customHeight="1">
      <c r="A106" s="49" t="s">
        <v>203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1"/>
      <c r="AN106" s="27"/>
      <c r="AO106" s="27"/>
      <c r="AP106" s="27"/>
      <c r="AQ106" s="27"/>
      <c r="AR106" s="27"/>
      <c r="AS106" s="27"/>
      <c r="AT106" s="20"/>
      <c r="AU106" s="20"/>
      <c r="AV106" s="20"/>
      <c r="AW106" s="20"/>
      <c r="AX106" s="20"/>
      <c r="AY106" s="20"/>
      <c r="AZ106" s="20"/>
      <c r="BA106" s="20"/>
      <c r="BB106" s="55" t="s">
        <v>204</v>
      </c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7"/>
      <c r="BR106" s="43">
        <v>585900</v>
      </c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5"/>
      <c r="CM106" s="43">
        <v>0</v>
      </c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5"/>
      <c r="DC106" s="58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60"/>
      <c r="DP106" s="28"/>
      <c r="DQ106" s="28"/>
      <c r="DR106" s="58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60"/>
      <c r="EE106" s="28"/>
      <c r="EF106" s="28"/>
      <c r="EG106" s="43">
        <v>0</v>
      </c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5"/>
      <c r="EV106" s="43">
        <f>BR106</f>
        <v>585900</v>
      </c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5"/>
    </row>
    <row r="107" spans="1:166" s="12" customFormat="1" ht="52.5" customHeight="1">
      <c r="A107" s="49" t="s">
        <v>205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1"/>
      <c r="AN107" s="27"/>
      <c r="AO107" s="27"/>
      <c r="AP107" s="27"/>
      <c r="AQ107" s="27"/>
      <c r="AR107" s="27"/>
      <c r="AS107" s="27"/>
      <c r="AT107" s="20"/>
      <c r="AU107" s="20"/>
      <c r="AV107" s="20"/>
      <c r="AW107" s="20"/>
      <c r="AX107" s="20"/>
      <c r="AY107" s="20"/>
      <c r="AZ107" s="20"/>
      <c r="BA107" s="20"/>
      <c r="BB107" s="55" t="s">
        <v>206</v>
      </c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7"/>
      <c r="BR107" s="43">
        <v>585900</v>
      </c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5"/>
      <c r="CM107" s="43">
        <v>0</v>
      </c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5"/>
      <c r="DC107" s="58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60"/>
      <c r="DP107" s="28"/>
      <c r="DQ107" s="28"/>
      <c r="DR107" s="58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60"/>
      <c r="EE107" s="28"/>
      <c r="EF107" s="28"/>
      <c r="EG107" s="43">
        <v>0</v>
      </c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5"/>
      <c r="EV107" s="43">
        <f>BR107</f>
        <v>585900</v>
      </c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5"/>
    </row>
    <row r="108" spans="1:166" s="12" customFormat="1" ht="25.5" customHeight="1">
      <c r="A108" s="143" t="s">
        <v>66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66"/>
      <c r="AO108" s="166"/>
      <c r="AP108" s="166"/>
      <c r="AQ108" s="166"/>
      <c r="AR108" s="166"/>
      <c r="AS108" s="166"/>
      <c r="AT108" s="167" t="s">
        <v>67</v>
      </c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5">
        <f>BR109+BR124</f>
        <v>24751700</v>
      </c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>
        <f>CM109</f>
        <v>1429700</v>
      </c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>
        <f t="shared" si="13"/>
        <v>1429700</v>
      </c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>
        <f>BR108-CM108</f>
        <v>23322000</v>
      </c>
      <c r="EW108" s="165"/>
      <c r="EX108" s="165"/>
      <c r="EY108" s="165"/>
      <c r="EZ108" s="165"/>
      <c r="FA108" s="165"/>
      <c r="FB108" s="165"/>
      <c r="FC108" s="165"/>
      <c r="FD108" s="165"/>
      <c r="FE108" s="165"/>
      <c r="FF108" s="165"/>
      <c r="FG108" s="165"/>
      <c r="FH108" s="165"/>
      <c r="FI108" s="165"/>
      <c r="FJ108" s="165"/>
    </row>
    <row r="109" spans="1:166" s="14" customFormat="1" ht="46.5" customHeight="1">
      <c r="A109" s="114" t="s">
        <v>78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92"/>
      <c r="AO109" s="192"/>
      <c r="AP109" s="192"/>
      <c r="AQ109" s="192"/>
      <c r="AR109" s="192"/>
      <c r="AS109" s="192"/>
      <c r="AT109" s="113" t="s">
        <v>77</v>
      </c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08">
        <f>BR110+BR113+BR119</f>
        <v>22751700</v>
      </c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>
        <f>CM110+CM113+CM119</f>
        <v>1429700</v>
      </c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>
        <f t="shared" si="13"/>
        <v>1429700</v>
      </c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>
        <f aca="true" t="shared" si="14" ref="EV109:EV114">BR109-CM109</f>
        <v>21322000</v>
      </c>
      <c r="EW109" s="108"/>
      <c r="EX109" s="108"/>
      <c r="EY109" s="108"/>
      <c r="EZ109" s="108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</row>
    <row r="110" spans="1:166" s="13" customFormat="1" ht="34.5" customHeight="1">
      <c r="A110" s="114" t="s">
        <v>146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3" t="s">
        <v>129</v>
      </c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08">
        <v>1275100</v>
      </c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>
        <f>CM111</f>
        <v>1275100</v>
      </c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>
        <f t="shared" si="13"/>
        <v>1275100</v>
      </c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>
        <f t="shared" si="14"/>
        <v>0</v>
      </c>
      <c r="EW110" s="108"/>
      <c r="EX110" s="108"/>
      <c r="EY110" s="108"/>
      <c r="EZ110" s="108"/>
      <c r="FA110" s="108"/>
      <c r="FB110" s="108"/>
      <c r="FC110" s="108"/>
      <c r="FD110" s="108"/>
      <c r="FE110" s="108"/>
      <c r="FF110" s="108"/>
      <c r="FG110" s="108"/>
      <c r="FH110" s="108"/>
      <c r="FI110" s="108"/>
      <c r="FJ110" s="108"/>
    </row>
    <row r="111" spans="1:166" s="13" customFormat="1" ht="36" customHeight="1">
      <c r="A111" s="114" t="s">
        <v>147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113" t="s">
        <v>130</v>
      </c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08">
        <v>1275100</v>
      </c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>
        <f>CM112</f>
        <v>1275100</v>
      </c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>
        <f t="shared" si="13"/>
        <v>1275100</v>
      </c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>
        <f t="shared" si="14"/>
        <v>0</v>
      </c>
      <c r="EW111" s="108"/>
      <c r="EX111" s="108"/>
      <c r="EY111" s="108"/>
      <c r="EZ111" s="108"/>
      <c r="FA111" s="108"/>
      <c r="FB111" s="108"/>
      <c r="FC111" s="108"/>
      <c r="FD111" s="108"/>
      <c r="FE111" s="108"/>
      <c r="FF111" s="108"/>
      <c r="FG111" s="108"/>
      <c r="FH111" s="108"/>
      <c r="FI111" s="108"/>
      <c r="FJ111" s="108"/>
    </row>
    <row r="112" spans="1:166" s="13" customFormat="1" ht="47.25" customHeight="1">
      <c r="A112" s="49" t="s">
        <v>148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1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196" t="s">
        <v>131</v>
      </c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8"/>
      <c r="BR112" s="183">
        <v>1275100</v>
      </c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5"/>
      <c r="CM112" s="183">
        <v>1275100</v>
      </c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5"/>
      <c r="DC112" s="183"/>
      <c r="DD112" s="184"/>
      <c r="DE112" s="184"/>
      <c r="DF112" s="184"/>
      <c r="DG112" s="184"/>
      <c r="DH112" s="184"/>
      <c r="DI112" s="184"/>
      <c r="DJ112" s="184"/>
      <c r="DK112" s="184"/>
      <c r="DL112" s="184"/>
      <c r="DM112" s="184"/>
      <c r="DN112" s="184"/>
      <c r="DO112" s="185"/>
      <c r="DP112" s="26"/>
      <c r="DQ112" s="26"/>
      <c r="DR112" s="183"/>
      <c r="DS112" s="184"/>
      <c r="DT112" s="184"/>
      <c r="DU112" s="184"/>
      <c r="DV112" s="184"/>
      <c r="DW112" s="184"/>
      <c r="DX112" s="184"/>
      <c r="DY112" s="184"/>
      <c r="DZ112" s="184"/>
      <c r="EA112" s="184"/>
      <c r="EB112" s="184"/>
      <c r="EC112" s="184"/>
      <c r="ED112" s="185"/>
      <c r="EE112" s="26"/>
      <c r="EF112" s="26"/>
      <c r="EG112" s="183">
        <f t="shared" si="13"/>
        <v>1275100</v>
      </c>
      <c r="EH112" s="184"/>
      <c r="EI112" s="184"/>
      <c r="EJ112" s="184"/>
      <c r="EK112" s="184"/>
      <c r="EL112" s="184"/>
      <c r="EM112" s="184"/>
      <c r="EN112" s="184"/>
      <c r="EO112" s="184"/>
      <c r="EP112" s="184"/>
      <c r="EQ112" s="184"/>
      <c r="ER112" s="184"/>
      <c r="ES112" s="184"/>
      <c r="ET112" s="184"/>
      <c r="EU112" s="185"/>
      <c r="EV112" s="183">
        <f t="shared" si="14"/>
        <v>0</v>
      </c>
      <c r="EW112" s="184"/>
      <c r="EX112" s="184"/>
      <c r="EY112" s="184"/>
      <c r="EZ112" s="184"/>
      <c r="FA112" s="184"/>
      <c r="FB112" s="184"/>
      <c r="FC112" s="184"/>
      <c r="FD112" s="184"/>
      <c r="FE112" s="184"/>
      <c r="FF112" s="184"/>
      <c r="FG112" s="184"/>
      <c r="FH112" s="184"/>
      <c r="FI112" s="184"/>
      <c r="FJ112" s="185"/>
    </row>
    <row r="113" spans="1:166" s="13" customFormat="1" ht="25.5" customHeight="1">
      <c r="A113" s="114" t="s">
        <v>149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64"/>
      <c r="AO113" s="164"/>
      <c r="AP113" s="164"/>
      <c r="AQ113" s="164"/>
      <c r="AR113" s="164"/>
      <c r="AS113" s="164"/>
      <c r="AT113" s="146" t="s">
        <v>68</v>
      </c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98">
        <v>154600</v>
      </c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>
        <f>CM114+CM117</f>
        <v>154600</v>
      </c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>
        <f t="shared" si="13"/>
        <v>154600</v>
      </c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>
        <f t="shared" si="14"/>
        <v>0</v>
      </c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</row>
    <row r="114" spans="1:166" s="12" customFormat="1" ht="48" customHeight="1">
      <c r="A114" s="114" t="s">
        <v>150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64"/>
      <c r="AO114" s="164"/>
      <c r="AP114" s="164"/>
      <c r="AQ114" s="164"/>
      <c r="AR114" s="164"/>
      <c r="AS114" s="164"/>
      <c r="AT114" s="146" t="s">
        <v>117</v>
      </c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98">
        <v>154400</v>
      </c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>
        <v>154400</v>
      </c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>
        <f t="shared" si="13"/>
        <v>154400</v>
      </c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>
        <f t="shared" si="14"/>
        <v>0</v>
      </c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</row>
    <row r="115" spans="1:166" s="12" customFormat="1" ht="12.75" customHeight="1" hidden="1">
      <c r="A115" s="114" t="s">
        <v>79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46" t="s">
        <v>80</v>
      </c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98">
        <v>200</v>
      </c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>
        <v>0</v>
      </c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>
        <v>0</v>
      </c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>
        <v>0</v>
      </c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</row>
    <row r="116" spans="1:166" s="12" customFormat="1" ht="54.75" customHeight="1">
      <c r="A116" s="114" t="s">
        <v>151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22"/>
      <c r="AO116" s="22"/>
      <c r="AP116" s="22"/>
      <c r="AQ116" s="22"/>
      <c r="AR116" s="22"/>
      <c r="AS116" s="22"/>
      <c r="AT116" s="22"/>
      <c r="AU116" s="21"/>
      <c r="AV116" s="22"/>
      <c r="AW116" s="22"/>
      <c r="AX116" s="22"/>
      <c r="AY116" s="22"/>
      <c r="AZ116" s="22"/>
      <c r="BA116" s="22"/>
      <c r="BB116" s="78" t="s">
        <v>117</v>
      </c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80"/>
      <c r="BR116" s="43">
        <v>154400</v>
      </c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5"/>
      <c r="CM116" s="43">
        <v>154400</v>
      </c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5"/>
      <c r="DC116" s="43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5"/>
      <c r="DP116" s="19"/>
      <c r="DQ116" s="19"/>
      <c r="DR116" s="43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5"/>
      <c r="EE116" s="19"/>
      <c r="EF116" s="19"/>
      <c r="EG116" s="43">
        <f aca="true" t="shared" si="15" ref="EG116:EG127">CM116</f>
        <v>154400</v>
      </c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5"/>
      <c r="EV116" s="43">
        <f aca="true" t="shared" si="16" ref="EV116:EV123">BR116-CM116</f>
        <v>0</v>
      </c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5"/>
    </row>
    <row r="117" spans="1:166" s="12" customFormat="1" ht="39" customHeight="1">
      <c r="A117" s="114" t="s">
        <v>152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46" t="s">
        <v>132</v>
      </c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98">
        <v>200</v>
      </c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>
        <f>CM118</f>
        <v>200</v>
      </c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>
        <f t="shared" si="15"/>
        <v>200</v>
      </c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>
        <f t="shared" si="16"/>
        <v>0</v>
      </c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</row>
    <row r="118" spans="1:166" s="12" customFormat="1" ht="43.5" customHeight="1">
      <c r="A118" s="114" t="s">
        <v>152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78" t="s">
        <v>115</v>
      </c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80"/>
      <c r="BR118" s="43">
        <v>200</v>
      </c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5"/>
      <c r="CM118" s="43">
        <v>200</v>
      </c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5"/>
      <c r="DC118" s="43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5"/>
      <c r="DP118" s="19"/>
      <c r="DQ118" s="19"/>
      <c r="DR118" s="43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5"/>
      <c r="EE118" s="19"/>
      <c r="EF118" s="19"/>
      <c r="EG118" s="43">
        <f t="shared" si="15"/>
        <v>200</v>
      </c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5"/>
      <c r="EV118" s="43">
        <f t="shared" si="16"/>
        <v>0</v>
      </c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5"/>
    </row>
    <row r="119" spans="1:166" s="12" customFormat="1" ht="36.75" customHeight="1">
      <c r="A119" s="110" t="s">
        <v>215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78" t="s">
        <v>154</v>
      </c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80"/>
      <c r="BR119" s="43">
        <f>BR120+BR122</f>
        <v>21322000</v>
      </c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5"/>
      <c r="CM119" s="43">
        <v>0</v>
      </c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5"/>
      <c r="DC119" s="43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5"/>
      <c r="DP119" s="19"/>
      <c r="DQ119" s="19"/>
      <c r="DR119" s="43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5"/>
      <c r="EE119" s="19"/>
      <c r="EF119" s="19"/>
      <c r="EG119" s="43">
        <f t="shared" si="15"/>
        <v>0</v>
      </c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5"/>
      <c r="EV119" s="43">
        <f>BR119-CM119</f>
        <v>21322000</v>
      </c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5"/>
    </row>
    <row r="120" spans="1:166" s="12" customFormat="1" ht="74.25" customHeight="1">
      <c r="A120" s="110" t="s">
        <v>216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2"/>
      <c r="AN120" s="201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79" t="s">
        <v>218</v>
      </c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80"/>
      <c r="BR120" s="43">
        <v>7763900</v>
      </c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5"/>
      <c r="CM120" s="43">
        <v>0</v>
      </c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5"/>
      <c r="DC120" s="43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5"/>
      <c r="DP120" s="19"/>
      <c r="DQ120" s="19"/>
      <c r="DR120" s="43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5"/>
      <c r="EE120" s="19"/>
      <c r="EF120" s="19"/>
      <c r="EG120" s="43">
        <f>CM120</f>
        <v>0</v>
      </c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5"/>
      <c r="EV120" s="43">
        <v>7763900</v>
      </c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5"/>
    </row>
    <row r="121" spans="1:166" s="12" customFormat="1" ht="77.25" customHeight="1">
      <c r="A121" s="110" t="s">
        <v>217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2"/>
      <c r="AN121" s="201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79" t="s">
        <v>219</v>
      </c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80"/>
      <c r="BR121" s="43">
        <v>7763900</v>
      </c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5"/>
      <c r="CM121" s="43">
        <v>0</v>
      </c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5"/>
      <c r="DC121" s="43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5"/>
      <c r="DP121" s="19"/>
      <c r="DQ121" s="19"/>
      <c r="DR121" s="43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5"/>
      <c r="EE121" s="19"/>
      <c r="EF121" s="19"/>
      <c r="EG121" s="43">
        <f>CM121</f>
        <v>0</v>
      </c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5"/>
      <c r="EV121" s="43">
        <v>7763900</v>
      </c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5"/>
    </row>
    <row r="122" spans="1:166" s="12" customFormat="1" ht="27.75" customHeight="1">
      <c r="A122" s="114" t="s">
        <v>74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93" t="s">
        <v>75</v>
      </c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5"/>
      <c r="BR122" s="168">
        <f>BR123</f>
        <v>13558100</v>
      </c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>
        <v>0</v>
      </c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  <c r="DL122" s="168"/>
      <c r="DM122" s="168"/>
      <c r="DN122" s="16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68"/>
      <c r="EC122" s="168"/>
      <c r="ED122" s="168"/>
      <c r="EE122" s="168"/>
      <c r="EF122" s="168"/>
      <c r="EG122" s="168">
        <f t="shared" si="15"/>
        <v>0</v>
      </c>
      <c r="EH122" s="168"/>
      <c r="EI122" s="168"/>
      <c r="EJ122" s="168"/>
      <c r="EK122" s="168"/>
      <c r="EL122" s="168"/>
      <c r="EM122" s="168"/>
      <c r="EN122" s="168"/>
      <c r="EO122" s="168"/>
      <c r="EP122" s="168"/>
      <c r="EQ122" s="168"/>
      <c r="ER122" s="168"/>
      <c r="ES122" s="168"/>
      <c r="ET122" s="168"/>
      <c r="EU122" s="168"/>
      <c r="EV122" s="168">
        <f>BR122-CM122</f>
        <v>13558100</v>
      </c>
      <c r="EW122" s="168"/>
      <c r="EX122" s="168"/>
      <c r="EY122" s="168"/>
      <c r="EZ122" s="168"/>
      <c r="FA122" s="168"/>
      <c r="FB122" s="168"/>
      <c r="FC122" s="168"/>
      <c r="FD122" s="168"/>
      <c r="FE122" s="168"/>
      <c r="FF122" s="168"/>
      <c r="FG122" s="168"/>
      <c r="FH122" s="168"/>
      <c r="FI122" s="168"/>
      <c r="FJ122" s="168"/>
    </row>
    <row r="123" spans="1:166" s="12" customFormat="1" ht="36.75" customHeight="1">
      <c r="A123" s="114" t="s">
        <v>76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93" t="s">
        <v>70</v>
      </c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5"/>
      <c r="BR123" s="168">
        <v>13558100</v>
      </c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>
        <v>0</v>
      </c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8"/>
      <c r="DN123" s="168"/>
      <c r="DO123" s="168"/>
      <c r="DP123" s="168"/>
      <c r="DQ123" s="168"/>
      <c r="DR123" s="168"/>
      <c r="DS123" s="168"/>
      <c r="DT123" s="168"/>
      <c r="DU123" s="168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>
        <f t="shared" si="15"/>
        <v>0</v>
      </c>
      <c r="EH123" s="168"/>
      <c r="EI123" s="168"/>
      <c r="EJ123" s="168"/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8"/>
      <c r="EU123" s="168"/>
      <c r="EV123" s="168">
        <f t="shared" si="16"/>
        <v>13558100</v>
      </c>
      <c r="EW123" s="168"/>
      <c r="EX123" s="168"/>
      <c r="EY123" s="168"/>
      <c r="EZ123" s="168"/>
      <c r="FA123" s="168"/>
      <c r="FB123" s="168"/>
      <c r="FC123" s="168"/>
      <c r="FD123" s="168"/>
      <c r="FE123" s="168"/>
      <c r="FF123" s="168"/>
      <c r="FG123" s="168"/>
      <c r="FH123" s="168"/>
      <c r="FI123" s="168"/>
      <c r="FJ123" s="168"/>
    </row>
    <row r="124" spans="1:166" s="12" customFormat="1" ht="36.75" customHeight="1">
      <c r="A124" s="49" t="s">
        <v>197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1"/>
      <c r="AN124" s="40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64" t="s">
        <v>198</v>
      </c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5"/>
      <c r="BR124" s="61">
        <v>2000000</v>
      </c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3"/>
      <c r="CM124" s="61">
        <v>0</v>
      </c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3"/>
      <c r="DC124" s="61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3"/>
      <c r="DP124" s="39"/>
      <c r="DQ124" s="39"/>
      <c r="DR124" s="61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3"/>
      <c r="EE124" s="39"/>
      <c r="EF124" s="39"/>
      <c r="EG124" s="61">
        <f>CM124</f>
        <v>0</v>
      </c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3"/>
      <c r="EV124" s="61">
        <f>BR124-CM124</f>
        <v>2000000</v>
      </c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3"/>
    </row>
    <row r="125" spans="1:166" s="12" customFormat="1" ht="36.75" customHeight="1">
      <c r="A125" s="49" t="s">
        <v>199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1"/>
      <c r="AN125" s="40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64" t="s">
        <v>200</v>
      </c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5"/>
      <c r="BR125" s="61">
        <v>2000000</v>
      </c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3"/>
      <c r="CM125" s="61">
        <v>0</v>
      </c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3"/>
      <c r="DC125" s="61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3"/>
      <c r="DP125" s="39"/>
      <c r="DQ125" s="39"/>
      <c r="DR125" s="61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3"/>
      <c r="EE125" s="39"/>
      <c r="EF125" s="39"/>
      <c r="EG125" s="61">
        <f>CM125</f>
        <v>0</v>
      </c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3"/>
      <c r="EV125" s="61">
        <f>BR125-CM125</f>
        <v>2000000</v>
      </c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3"/>
    </row>
    <row r="126" spans="1:166" s="12" customFormat="1" ht="87.75" customHeight="1">
      <c r="A126" s="49" t="s">
        <v>201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1"/>
      <c r="AN126" s="40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64" t="s">
        <v>202</v>
      </c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5"/>
      <c r="BR126" s="61">
        <v>2000000</v>
      </c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3"/>
      <c r="CM126" s="61">
        <v>0</v>
      </c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3"/>
      <c r="DC126" s="61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3"/>
      <c r="DP126" s="39"/>
      <c r="DQ126" s="39"/>
      <c r="DR126" s="61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3"/>
      <c r="EE126" s="39"/>
      <c r="EF126" s="39"/>
      <c r="EG126" s="61">
        <f>CM126</f>
        <v>0</v>
      </c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3"/>
      <c r="EV126" s="61">
        <f>BR126-CM126</f>
        <v>2000000</v>
      </c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3"/>
    </row>
    <row r="127" spans="1:166" s="12" customFormat="1" ht="34.5" customHeight="1">
      <c r="A127" s="187" t="s">
        <v>69</v>
      </c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8"/>
      <c r="AO127" s="188"/>
      <c r="AP127" s="188"/>
      <c r="AQ127" s="188"/>
      <c r="AR127" s="188"/>
      <c r="AS127" s="188"/>
      <c r="AT127" s="189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1"/>
      <c r="BR127" s="186">
        <f>BR108+BR16</f>
        <v>41327900</v>
      </c>
      <c r="BS127" s="186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  <c r="CG127" s="186"/>
      <c r="CH127" s="186"/>
      <c r="CI127" s="186"/>
      <c r="CJ127" s="186"/>
      <c r="CK127" s="186"/>
      <c r="CL127" s="186"/>
      <c r="CM127" s="186">
        <f>CM16+CM108</f>
        <v>12887467.61</v>
      </c>
      <c r="CN127" s="186"/>
      <c r="CO127" s="186"/>
      <c r="CP127" s="186"/>
      <c r="CQ127" s="186"/>
      <c r="CR127" s="186"/>
      <c r="CS127" s="186"/>
      <c r="CT127" s="186"/>
      <c r="CU127" s="186"/>
      <c r="CV127" s="186"/>
      <c r="CW127" s="186"/>
      <c r="CX127" s="186"/>
      <c r="CY127" s="186"/>
      <c r="CZ127" s="186"/>
      <c r="DA127" s="186"/>
      <c r="DB127" s="186"/>
      <c r="DC127" s="186"/>
      <c r="DD127" s="186"/>
      <c r="DE127" s="186"/>
      <c r="DF127" s="186"/>
      <c r="DG127" s="186"/>
      <c r="DH127" s="186"/>
      <c r="DI127" s="186"/>
      <c r="DJ127" s="186"/>
      <c r="DK127" s="186"/>
      <c r="DL127" s="186"/>
      <c r="DM127" s="186"/>
      <c r="DN127" s="186"/>
      <c r="DO127" s="186"/>
      <c r="DP127" s="186"/>
      <c r="DQ127" s="186"/>
      <c r="DR127" s="186"/>
      <c r="DS127" s="186"/>
      <c r="DT127" s="186"/>
      <c r="DU127" s="186"/>
      <c r="DV127" s="186"/>
      <c r="DW127" s="186"/>
      <c r="DX127" s="186"/>
      <c r="DY127" s="186"/>
      <c r="DZ127" s="186"/>
      <c r="EA127" s="186"/>
      <c r="EB127" s="186"/>
      <c r="EC127" s="186"/>
      <c r="ED127" s="186"/>
      <c r="EE127" s="186"/>
      <c r="EF127" s="186"/>
      <c r="EG127" s="186">
        <f t="shared" si="15"/>
        <v>12887467.61</v>
      </c>
      <c r="EH127" s="186"/>
      <c r="EI127" s="186"/>
      <c r="EJ127" s="186"/>
      <c r="EK127" s="186"/>
      <c r="EL127" s="186"/>
      <c r="EM127" s="186"/>
      <c r="EN127" s="186"/>
      <c r="EO127" s="186"/>
      <c r="EP127" s="186"/>
      <c r="EQ127" s="186"/>
      <c r="ER127" s="186"/>
      <c r="ES127" s="186"/>
      <c r="ET127" s="186"/>
      <c r="EU127" s="186"/>
      <c r="EV127" s="186">
        <f>BR127-CM127</f>
        <v>28440432.39</v>
      </c>
      <c r="EW127" s="186"/>
      <c r="EX127" s="186"/>
      <c r="EY127" s="186"/>
      <c r="EZ127" s="186"/>
      <c r="FA127" s="186"/>
      <c r="FB127" s="186"/>
      <c r="FC127" s="186"/>
      <c r="FD127" s="186"/>
      <c r="FE127" s="186"/>
      <c r="FF127" s="186"/>
      <c r="FG127" s="186"/>
      <c r="FH127" s="186"/>
      <c r="FI127" s="186"/>
      <c r="FJ127" s="186"/>
    </row>
    <row r="128" spans="1:166" s="12" customFormat="1" ht="12.75" customHeight="1" hidden="1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76"/>
      <c r="AO128" s="176"/>
      <c r="AP128" s="176"/>
      <c r="AQ128" s="176"/>
      <c r="AR128" s="176"/>
      <c r="AS128" s="176"/>
      <c r="AT128" s="177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179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  <c r="CV128" s="180"/>
      <c r="CW128" s="180"/>
      <c r="CX128" s="180"/>
      <c r="CY128" s="180"/>
      <c r="CZ128" s="180"/>
      <c r="DA128" s="180"/>
      <c r="DB128" s="180"/>
      <c r="DC128" s="180"/>
      <c r="DD128" s="180"/>
      <c r="DE128" s="180"/>
      <c r="DF128" s="180"/>
      <c r="DG128" s="180"/>
      <c r="DH128" s="180"/>
      <c r="DI128" s="180"/>
      <c r="DJ128" s="180"/>
      <c r="DK128" s="180"/>
      <c r="DL128" s="180"/>
      <c r="DM128" s="180"/>
      <c r="DN128" s="180"/>
      <c r="DO128" s="180"/>
      <c r="DP128" s="180"/>
      <c r="DQ128" s="180"/>
      <c r="DR128" s="180"/>
      <c r="DS128" s="180"/>
      <c r="DT128" s="180"/>
      <c r="DU128" s="180"/>
      <c r="DV128" s="180"/>
      <c r="DW128" s="180"/>
      <c r="DX128" s="180"/>
      <c r="DY128" s="180"/>
      <c r="DZ128" s="180"/>
      <c r="EA128" s="180"/>
      <c r="EB128" s="180"/>
      <c r="EC128" s="180"/>
      <c r="ED128" s="180"/>
      <c r="EE128" s="180"/>
      <c r="EF128" s="180"/>
      <c r="EG128" s="180"/>
      <c r="EH128" s="180"/>
      <c r="EI128" s="180"/>
      <c r="EJ128" s="180"/>
      <c r="EK128" s="180"/>
      <c r="EL128" s="180"/>
      <c r="EM128" s="180"/>
      <c r="EN128" s="180"/>
      <c r="EO128" s="180"/>
      <c r="EP128" s="180"/>
      <c r="EQ128" s="180"/>
      <c r="ER128" s="180"/>
      <c r="ES128" s="180"/>
      <c r="ET128" s="180"/>
      <c r="EU128" s="180"/>
      <c r="EV128" s="182"/>
      <c r="EW128" s="182"/>
      <c r="EX128" s="182"/>
      <c r="EY128" s="182"/>
      <c r="EZ128" s="182"/>
      <c r="FA128" s="182"/>
      <c r="FB128" s="182"/>
      <c r="FC128" s="182"/>
      <c r="FD128" s="182"/>
      <c r="FE128" s="182"/>
      <c r="FF128" s="182"/>
      <c r="FG128" s="182"/>
      <c r="FH128" s="182"/>
      <c r="FI128" s="182"/>
      <c r="FJ128" s="182"/>
    </row>
    <row r="129" spans="1:166" s="12" customFormat="1" ht="12.75" customHeight="1" hidden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2"/>
      <c r="AO129" s="172"/>
      <c r="AP129" s="172"/>
      <c r="AQ129" s="172"/>
      <c r="AR129" s="172"/>
      <c r="AS129" s="172"/>
      <c r="AT129" s="173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5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81"/>
      <c r="EW129" s="181"/>
      <c r="EX129" s="181"/>
      <c r="EY129" s="181"/>
      <c r="EZ129" s="181"/>
      <c r="FA129" s="181"/>
      <c r="FB129" s="181"/>
      <c r="FC129" s="181"/>
      <c r="FD129" s="181"/>
      <c r="FE129" s="181"/>
      <c r="FF129" s="181"/>
      <c r="FG129" s="181"/>
      <c r="FH129" s="181"/>
      <c r="FI129" s="181"/>
      <c r="FJ129" s="181"/>
    </row>
    <row r="130" spans="1:166" ht="12.75" customHeight="1" hidden="1">
      <c r="A130" s="120" t="s">
        <v>71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</row>
    <row r="131" spans="1:166" ht="11.25" customHeight="1" hidden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</row>
    <row r="132" spans="1:166" ht="11.25" customHeight="1" hidden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</row>
    <row r="133" spans="1:166" ht="11.25" customHeight="1" hidden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</row>
    <row r="134" spans="1:166" ht="11.25" customHeight="1" hidden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1"/>
      <c r="FF134" s="121"/>
      <c r="FG134" s="121"/>
      <c r="FH134" s="121"/>
      <c r="FI134" s="121"/>
      <c r="FJ134" s="121"/>
    </row>
    <row r="135" spans="1:166" ht="21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</row>
    <row r="136" spans="1:166" s="17" customFormat="1" ht="22.5" customHeight="1">
      <c r="A136" s="15"/>
      <c r="B136" s="15"/>
      <c r="C136" s="16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</row>
    <row r="137" spans="1:166" ht="11.2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</row>
    <row r="138" spans="1:166" ht="11.2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</row>
    <row r="139" spans="1:166" ht="11.2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</row>
    <row r="140" spans="1:166" ht="11.2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</row>
    <row r="141" ht="24" customHeight="1" hidden="1"/>
  </sheetData>
  <sheetProtection/>
  <mergeCells count="986">
    <mergeCell ref="DR121:ED121"/>
    <mergeCell ref="EG121:EU121"/>
    <mergeCell ref="EV121:FJ121"/>
    <mergeCell ref="A121:AM121"/>
    <mergeCell ref="BB121:BQ121"/>
    <mergeCell ref="BR121:CL121"/>
    <mergeCell ref="CM121:DB121"/>
    <mergeCell ref="DC121:DO121"/>
    <mergeCell ref="DR41:ED41"/>
    <mergeCell ref="EG41:EU41"/>
    <mergeCell ref="EV41:FJ41"/>
    <mergeCell ref="A120:AM120"/>
    <mergeCell ref="BB120:BQ120"/>
    <mergeCell ref="BR120:CL120"/>
    <mergeCell ref="CM120:DB120"/>
    <mergeCell ref="DC120:DO120"/>
    <mergeCell ref="DR120:ED120"/>
    <mergeCell ref="EG120:EU120"/>
    <mergeCell ref="A41:AM41"/>
    <mergeCell ref="BB41:BQ41"/>
    <mergeCell ref="BR41:CL41"/>
    <mergeCell ref="CM41:DB41"/>
    <mergeCell ref="DC41:DO41"/>
    <mergeCell ref="EV120:FJ120"/>
    <mergeCell ref="EG21:EU21"/>
    <mergeCell ref="EV21:FJ21"/>
    <mergeCell ref="A79:AM79"/>
    <mergeCell ref="BB79:BQ79"/>
    <mergeCell ref="BR79:CL79"/>
    <mergeCell ref="CM79:DB79"/>
    <mergeCell ref="DC79:DO79"/>
    <mergeCell ref="DR79:ED79"/>
    <mergeCell ref="EG79:EU79"/>
    <mergeCell ref="A21:AM21"/>
    <mergeCell ref="BB21:BQ21"/>
    <mergeCell ref="BR21:CL21"/>
    <mergeCell ref="CM21:DB21"/>
    <mergeCell ref="DC21:DO21"/>
    <mergeCell ref="DR21:ED21"/>
    <mergeCell ref="DC51:DO51"/>
    <mergeCell ref="DR51:ED51"/>
    <mergeCell ref="DC50:DO50"/>
    <mergeCell ref="DR49:ED49"/>
    <mergeCell ref="DR50:ED50"/>
    <mergeCell ref="BR105:CL105"/>
    <mergeCell ref="EG105:EU105"/>
    <mergeCell ref="EV105:FJ105"/>
    <mergeCell ref="EV79:FJ79"/>
    <mergeCell ref="EV48:FJ48"/>
    <mergeCell ref="EV49:FJ49"/>
    <mergeCell ref="EV50:FJ50"/>
    <mergeCell ref="CM50:DB50"/>
    <mergeCell ref="DC49:DO49"/>
    <mergeCell ref="DR93:EF93"/>
    <mergeCell ref="A42:AM42"/>
    <mergeCell ref="A43:AM43"/>
    <mergeCell ref="EG49:EU49"/>
    <mergeCell ref="EG50:EU50"/>
    <mergeCell ref="EG42:EU42"/>
    <mergeCell ref="EG43:EU43"/>
    <mergeCell ref="A50:AM50"/>
    <mergeCell ref="BB49:BQ49"/>
    <mergeCell ref="BB50:BQ50"/>
    <mergeCell ref="BR49:CL49"/>
    <mergeCell ref="BR50:CL50"/>
    <mergeCell ref="CM49:DB49"/>
    <mergeCell ref="BR112:CL112"/>
    <mergeCell ref="CM112:DB112"/>
    <mergeCell ref="DC112:DO112"/>
    <mergeCell ref="DR112:ED112"/>
    <mergeCell ref="DR97:EF97"/>
    <mergeCell ref="DR94:EF94"/>
    <mergeCell ref="DR95:EF95"/>
    <mergeCell ref="CM109:DB109"/>
    <mergeCell ref="BB43:BQ43"/>
    <mergeCell ref="BR42:CL42"/>
    <mergeCell ref="BR43:CL43"/>
    <mergeCell ref="BR95:CL95"/>
    <mergeCell ref="BB52:BQ52"/>
    <mergeCell ref="DC103:DO103"/>
    <mergeCell ref="DC95:DQ95"/>
    <mergeCell ref="DC94:DQ94"/>
    <mergeCell ref="DC102:DQ102"/>
    <mergeCell ref="AT97:BQ97"/>
    <mergeCell ref="EV82:FJ82"/>
    <mergeCell ref="EV95:FJ95"/>
    <mergeCell ref="EG94:EU94"/>
    <mergeCell ref="EV94:FJ94"/>
    <mergeCell ref="EG95:EU95"/>
    <mergeCell ref="EV97:FJ97"/>
    <mergeCell ref="EG96:EU96"/>
    <mergeCell ref="EV96:FJ96"/>
    <mergeCell ref="EG93:EU93"/>
    <mergeCell ref="EV93:FJ93"/>
    <mergeCell ref="DR28:ED28"/>
    <mergeCell ref="EG28:EU28"/>
    <mergeCell ref="EV28:FJ28"/>
    <mergeCell ref="EG51:EU51"/>
    <mergeCell ref="EV51:FJ51"/>
    <mergeCell ref="EV108:FJ108"/>
    <mergeCell ref="EV81:FJ81"/>
    <mergeCell ref="DR80:EF80"/>
    <mergeCell ref="EV80:FJ80"/>
    <mergeCell ref="EG102:EU102"/>
    <mergeCell ref="A25:AM25"/>
    <mergeCell ref="A28:AM28"/>
    <mergeCell ref="BB28:BQ28"/>
    <mergeCell ref="BR28:CL28"/>
    <mergeCell ref="CM28:DB28"/>
    <mergeCell ref="DR118:ED118"/>
    <mergeCell ref="DR102:EF102"/>
    <mergeCell ref="A48:AM48"/>
    <mergeCell ref="BB47:BQ47"/>
    <mergeCell ref="BB112:BQ112"/>
    <mergeCell ref="EV123:FJ123"/>
    <mergeCell ref="DC110:DQ110"/>
    <mergeCell ref="DR110:EF110"/>
    <mergeCell ref="BB27:BQ27"/>
    <mergeCell ref="BR27:CL27"/>
    <mergeCell ref="CM27:DB27"/>
    <mergeCell ref="DC27:DO27"/>
    <mergeCell ref="DR27:ED27"/>
    <mergeCell ref="EG118:EU118"/>
    <mergeCell ref="EV109:FJ109"/>
    <mergeCell ref="DC25:DO25"/>
    <mergeCell ref="DC23:DQ23"/>
    <mergeCell ref="DC28:DO28"/>
    <mergeCell ref="BR26:CL26"/>
    <mergeCell ref="CM26:DB26"/>
    <mergeCell ref="DC26:DO26"/>
    <mergeCell ref="A109:AM109"/>
    <mergeCell ref="EV23:FJ23"/>
    <mergeCell ref="EV45:FJ45"/>
    <mergeCell ref="DR24:EF24"/>
    <mergeCell ref="DR45:EF45"/>
    <mergeCell ref="EG25:EU25"/>
    <mergeCell ref="CM23:DB23"/>
    <mergeCell ref="AU24:BQ24"/>
    <mergeCell ref="BB25:BQ25"/>
    <mergeCell ref="DR38:EF38"/>
    <mergeCell ref="EV25:FJ25"/>
    <mergeCell ref="DR25:ED25"/>
    <mergeCell ref="EG27:EU27"/>
    <mergeCell ref="EV27:FJ27"/>
    <mergeCell ref="A110:AM110"/>
    <mergeCell ref="BR110:CL110"/>
    <mergeCell ref="CM110:DB110"/>
    <mergeCell ref="EG110:EU110"/>
    <mergeCell ref="EV110:FJ110"/>
    <mergeCell ref="A100:AM100"/>
    <mergeCell ref="DR23:EF23"/>
    <mergeCell ref="EG23:EU23"/>
    <mergeCell ref="A23:AM23"/>
    <mergeCell ref="A24:AM24"/>
    <mergeCell ref="BR23:CL23"/>
    <mergeCell ref="AU23:BQ23"/>
    <mergeCell ref="BR24:CL24"/>
    <mergeCell ref="CM24:DB24"/>
    <mergeCell ref="DC24:DQ24"/>
    <mergeCell ref="EV112:FJ112"/>
    <mergeCell ref="DC116:DO116"/>
    <mergeCell ref="DR116:ED116"/>
    <mergeCell ref="EV122:FJ122"/>
    <mergeCell ref="EV117:FJ117"/>
    <mergeCell ref="EV113:FJ113"/>
    <mergeCell ref="DC118:DO118"/>
    <mergeCell ref="EV118:FJ118"/>
    <mergeCell ref="EG116:EU116"/>
    <mergeCell ref="EV114:FJ114"/>
    <mergeCell ref="A123:AM123"/>
    <mergeCell ref="AN123:BQ123"/>
    <mergeCell ref="BR123:CL123"/>
    <mergeCell ref="CM123:DB123"/>
    <mergeCell ref="DC123:DQ123"/>
    <mergeCell ref="DR123:EF123"/>
    <mergeCell ref="EG123:EU123"/>
    <mergeCell ref="A122:AM122"/>
    <mergeCell ref="AN122:BQ122"/>
    <mergeCell ref="DC117:DQ117"/>
    <mergeCell ref="DR117:EF117"/>
    <mergeCell ref="EG117:EU117"/>
    <mergeCell ref="A117:AM117"/>
    <mergeCell ref="AN117:BQ117"/>
    <mergeCell ref="BR117:CL117"/>
    <mergeCell ref="CM117:DB117"/>
    <mergeCell ref="AN100:AS100"/>
    <mergeCell ref="AT100:BQ100"/>
    <mergeCell ref="BR100:CL100"/>
    <mergeCell ref="CM100:DB100"/>
    <mergeCell ref="A114:AM114"/>
    <mergeCell ref="CM114:DB114"/>
    <mergeCell ref="BR114:CL114"/>
    <mergeCell ref="AN110:BQ110"/>
    <mergeCell ref="A112:AM112"/>
    <mergeCell ref="AN109:AS109"/>
    <mergeCell ref="EG114:EU114"/>
    <mergeCell ref="A116:AM116"/>
    <mergeCell ref="BB116:BQ116"/>
    <mergeCell ref="BR116:CL116"/>
    <mergeCell ref="CM116:DB116"/>
    <mergeCell ref="AT114:BQ114"/>
    <mergeCell ref="AN115:BQ115"/>
    <mergeCell ref="AN114:AS114"/>
    <mergeCell ref="A115:AM115"/>
    <mergeCell ref="DR115:EF115"/>
    <mergeCell ref="EV127:FJ127"/>
    <mergeCell ref="EG127:EU127"/>
    <mergeCell ref="DR127:EF127"/>
    <mergeCell ref="A127:AM127"/>
    <mergeCell ref="AN127:AS127"/>
    <mergeCell ref="DC114:DQ114"/>
    <mergeCell ref="AT127:BQ127"/>
    <mergeCell ref="BR127:CL127"/>
    <mergeCell ref="CM127:DB127"/>
    <mergeCell ref="DC127:DQ127"/>
    <mergeCell ref="EG113:EU113"/>
    <mergeCell ref="DC113:DQ113"/>
    <mergeCell ref="DC111:DQ111"/>
    <mergeCell ref="DR104:ED104"/>
    <mergeCell ref="DR105:ED105"/>
    <mergeCell ref="EG104:EU104"/>
    <mergeCell ref="DR113:EF113"/>
    <mergeCell ref="EG112:EU112"/>
    <mergeCell ref="EG109:EU109"/>
    <mergeCell ref="EV129:FJ129"/>
    <mergeCell ref="EG129:EU129"/>
    <mergeCell ref="CM128:DB128"/>
    <mergeCell ref="DC128:DQ128"/>
    <mergeCell ref="DR128:EF128"/>
    <mergeCell ref="EG128:EU128"/>
    <mergeCell ref="DR129:EF129"/>
    <mergeCell ref="EV128:FJ128"/>
    <mergeCell ref="A128:AM128"/>
    <mergeCell ref="CM129:DB129"/>
    <mergeCell ref="DC129:DQ129"/>
    <mergeCell ref="A129:AM129"/>
    <mergeCell ref="AN129:AS129"/>
    <mergeCell ref="AT129:BQ129"/>
    <mergeCell ref="BR129:CL129"/>
    <mergeCell ref="AN128:AS128"/>
    <mergeCell ref="AT128:BQ128"/>
    <mergeCell ref="BR128:CL128"/>
    <mergeCell ref="DC122:DQ122"/>
    <mergeCell ref="DR122:EF122"/>
    <mergeCell ref="DR119:ED119"/>
    <mergeCell ref="EG122:EU122"/>
    <mergeCell ref="EV116:FJ116"/>
    <mergeCell ref="EV111:FJ111"/>
    <mergeCell ref="EV115:FJ115"/>
    <mergeCell ref="EG115:EU115"/>
    <mergeCell ref="DR114:EF114"/>
    <mergeCell ref="DC115:DQ115"/>
    <mergeCell ref="BR122:CL122"/>
    <mergeCell ref="CM122:DB122"/>
    <mergeCell ref="BR111:CL111"/>
    <mergeCell ref="CM111:DB111"/>
    <mergeCell ref="BR115:CL115"/>
    <mergeCell ref="CM115:DB115"/>
    <mergeCell ref="AT109:BQ109"/>
    <mergeCell ref="BR109:CL109"/>
    <mergeCell ref="DC109:DQ109"/>
    <mergeCell ref="CM104:DB104"/>
    <mergeCell ref="CM105:DB105"/>
    <mergeCell ref="EG108:EU108"/>
    <mergeCell ref="DR108:EF108"/>
    <mergeCell ref="DR109:EF109"/>
    <mergeCell ref="AT108:BQ108"/>
    <mergeCell ref="EG107:EU107"/>
    <mergeCell ref="A108:AM108"/>
    <mergeCell ref="BB104:BQ104"/>
    <mergeCell ref="DC104:DO104"/>
    <mergeCell ref="DC105:DO105"/>
    <mergeCell ref="EV104:FJ104"/>
    <mergeCell ref="BR108:CL108"/>
    <mergeCell ref="CM108:DB108"/>
    <mergeCell ref="DC108:DQ108"/>
    <mergeCell ref="AN108:AS108"/>
    <mergeCell ref="BR104:CL104"/>
    <mergeCell ref="EV102:FJ102"/>
    <mergeCell ref="DC100:DQ100"/>
    <mergeCell ref="DR100:EF100"/>
    <mergeCell ref="A113:AM113"/>
    <mergeCell ref="CM113:DB113"/>
    <mergeCell ref="AN113:AS113"/>
    <mergeCell ref="AT113:BQ113"/>
    <mergeCell ref="BR113:CL113"/>
    <mergeCell ref="EG100:EU100"/>
    <mergeCell ref="A104:AM104"/>
    <mergeCell ref="BR97:CL97"/>
    <mergeCell ref="CM97:DB97"/>
    <mergeCell ref="DC97:DQ97"/>
    <mergeCell ref="EV100:FJ100"/>
    <mergeCell ref="A102:AM102"/>
    <mergeCell ref="AN102:AS102"/>
    <mergeCell ref="AT102:BQ102"/>
    <mergeCell ref="BR102:CL102"/>
    <mergeCell ref="CM102:DB102"/>
    <mergeCell ref="EG97:EU97"/>
    <mergeCell ref="A96:AM96"/>
    <mergeCell ref="AN96:AS96"/>
    <mergeCell ref="AT96:BQ96"/>
    <mergeCell ref="BR96:CL96"/>
    <mergeCell ref="CM96:DB96"/>
    <mergeCell ref="DC96:DQ96"/>
    <mergeCell ref="DR96:EF96"/>
    <mergeCell ref="A97:AM97"/>
    <mergeCell ref="AN97:AS97"/>
    <mergeCell ref="A94:AM94"/>
    <mergeCell ref="AN94:AS94"/>
    <mergeCell ref="AT94:BQ94"/>
    <mergeCell ref="BR94:CL94"/>
    <mergeCell ref="CM94:DB94"/>
    <mergeCell ref="A95:AM95"/>
    <mergeCell ref="CM95:DB95"/>
    <mergeCell ref="AN95:BQ95"/>
    <mergeCell ref="AT82:BQ82"/>
    <mergeCell ref="BR82:CL82"/>
    <mergeCell ref="DC83:DO83"/>
    <mergeCell ref="DR91:EF91"/>
    <mergeCell ref="EG91:EU91"/>
    <mergeCell ref="AU83:BQ83"/>
    <mergeCell ref="BB87:BQ87"/>
    <mergeCell ref="BB88:BQ88"/>
    <mergeCell ref="BB89:BQ89"/>
    <mergeCell ref="A91:AM91"/>
    <mergeCell ref="DC93:DQ93"/>
    <mergeCell ref="CM91:DB91"/>
    <mergeCell ref="DC91:DQ91"/>
    <mergeCell ref="A93:AM93"/>
    <mergeCell ref="AN93:AS93"/>
    <mergeCell ref="AT93:BQ93"/>
    <mergeCell ref="BR93:CL93"/>
    <mergeCell ref="CM93:DB93"/>
    <mergeCell ref="DC92:DQ92"/>
    <mergeCell ref="BR81:CL81"/>
    <mergeCell ref="CM81:DB81"/>
    <mergeCell ref="A92:AM92"/>
    <mergeCell ref="AN92:AS92"/>
    <mergeCell ref="AT92:BQ92"/>
    <mergeCell ref="BR92:CL92"/>
    <mergeCell ref="CM92:DB92"/>
    <mergeCell ref="A82:AM82"/>
    <mergeCell ref="AN82:AS82"/>
    <mergeCell ref="BR86:CL86"/>
    <mergeCell ref="EG80:EU80"/>
    <mergeCell ref="CM82:DB82"/>
    <mergeCell ref="DC82:DQ82"/>
    <mergeCell ref="DR82:EF82"/>
    <mergeCell ref="EG82:EU82"/>
    <mergeCell ref="EG81:EU81"/>
    <mergeCell ref="DC81:DO81"/>
    <mergeCell ref="DR81:ED81"/>
    <mergeCell ref="AT80:BQ80"/>
    <mergeCell ref="BR80:CL80"/>
    <mergeCell ref="CM80:DB80"/>
    <mergeCell ref="DC80:DQ80"/>
    <mergeCell ref="A78:AM78"/>
    <mergeCell ref="CM78:DB78"/>
    <mergeCell ref="DC78:DO78"/>
    <mergeCell ref="DR75:EF75"/>
    <mergeCell ref="DR77:EF77"/>
    <mergeCell ref="EG77:EU77"/>
    <mergeCell ref="EV77:FJ77"/>
    <mergeCell ref="A77:AM77"/>
    <mergeCell ref="AN77:AS77"/>
    <mergeCell ref="AT77:BQ77"/>
    <mergeCell ref="BR77:CL77"/>
    <mergeCell ref="CM77:DB77"/>
    <mergeCell ref="DC77:DQ77"/>
    <mergeCell ref="A76:AM76"/>
    <mergeCell ref="AN76:AS76"/>
    <mergeCell ref="AT76:BQ76"/>
    <mergeCell ref="BR76:CL76"/>
    <mergeCell ref="CM76:DB76"/>
    <mergeCell ref="DC76:DQ76"/>
    <mergeCell ref="EV72:FJ72"/>
    <mergeCell ref="A73:AM73"/>
    <mergeCell ref="AN73:AS73"/>
    <mergeCell ref="AT73:BQ73"/>
    <mergeCell ref="BR73:CL73"/>
    <mergeCell ref="CM73:DB73"/>
    <mergeCell ref="DC73:DQ73"/>
    <mergeCell ref="DR73:EF73"/>
    <mergeCell ref="A72:AM72"/>
    <mergeCell ref="EV73:FJ73"/>
    <mergeCell ref="DC71:DQ71"/>
    <mergeCell ref="AN71:AS71"/>
    <mergeCell ref="AT71:BQ71"/>
    <mergeCell ref="BR71:CL71"/>
    <mergeCell ref="CM71:DB71"/>
    <mergeCell ref="EG73:EU73"/>
    <mergeCell ref="DR72:EF72"/>
    <mergeCell ref="DR71:EF71"/>
    <mergeCell ref="EG71:EU71"/>
    <mergeCell ref="EG72:EU72"/>
    <mergeCell ref="EV71:FJ71"/>
    <mergeCell ref="A71:AM71"/>
    <mergeCell ref="DR70:EF70"/>
    <mergeCell ref="EG70:EU70"/>
    <mergeCell ref="EV70:FJ70"/>
    <mergeCell ref="AN72:AS72"/>
    <mergeCell ref="AT72:BQ72"/>
    <mergeCell ref="BR72:CL72"/>
    <mergeCell ref="CM72:DB72"/>
    <mergeCell ref="DC72:DQ72"/>
    <mergeCell ref="DR69:EF69"/>
    <mergeCell ref="EG69:EU69"/>
    <mergeCell ref="EV69:FJ69"/>
    <mergeCell ref="A70:AM70"/>
    <mergeCell ref="BR70:CL70"/>
    <mergeCell ref="CM70:DB70"/>
    <mergeCell ref="DC70:DQ70"/>
    <mergeCell ref="A69:AM69"/>
    <mergeCell ref="AN69:AS69"/>
    <mergeCell ref="AT69:BQ69"/>
    <mergeCell ref="EV67:FJ67"/>
    <mergeCell ref="DR68:EF68"/>
    <mergeCell ref="A68:AM68"/>
    <mergeCell ref="AN68:AS68"/>
    <mergeCell ref="AT68:BQ68"/>
    <mergeCell ref="BR68:CL68"/>
    <mergeCell ref="CM68:DB68"/>
    <mergeCell ref="EG67:EU67"/>
    <mergeCell ref="A105:AM105"/>
    <mergeCell ref="DC68:DQ68"/>
    <mergeCell ref="EG68:EU68"/>
    <mergeCell ref="EV68:FJ68"/>
    <mergeCell ref="A67:AM67"/>
    <mergeCell ref="AN67:AS67"/>
    <mergeCell ref="AT67:BQ67"/>
    <mergeCell ref="BR67:CL67"/>
    <mergeCell ref="CM67:DB67"/>
    <mergeCell ref="DR67:EF67"/>
    <mergeCell ref="A103:AM103"/>
    <mergeCell ref="BB103:BQ103"/>
    <mergeCell ref="BR103:CL103"/>
    <mergeCell ref="CM103:DB103"/>
    <mergeCell ref="DC67:DQ67"/>
    <mergeCell ref="BR69:CL69"/>
    <mergeCell ref="CM69:DB69"/>
    <mergeCell ref="DC69:DQ69"/>
    <mergeCell ref="A74:AM74"/>
    <mergeCell ref="AU75:BQ75"/>
    <mergeCell ref="EG103:EU103"/>
    <mergeCell ref="EV103:FJ103"/>
    <mergeCell ref="DR103:ED103"/>
    <mergeCell ref="DR101:EF101"/>
    <mergeCell ref="EG83:EU83"/>
    <mergeCell ref="EV86:FJ86"/>
    <mergeCell ref="EG87:EU87"/>
    <mergeCell ref="DR92:EF92"/>
    <mergeCell ref="EG92:EU92"/>
    <mergeCell ref="EV92:FJ92"/>
    <mergeCell ref="A66:AM66"/>
    <mergeCell ref="AN66:AS66"/>
    <mergeCell ref="AT66:BQ66"/>
    <mergeCell ref="BR66:CL66"/>
    <mergeCell ref="CM66:DB66"/>
    <mergeCell ref="DR65:EF65"/>
    <mergeCell ref="DC66:DQ66"/>
    <mergeCell ref="DR66:EF66"/>
    <mergeCell ref="AN63:AS63"/>
    <mergeCell ref="EG66:EU66"/>
    <mergeCell ref="EV66:FJ66"/>
    <mergeCell ref="EG64:EU64"/>
    <mergeCell ref="EV64:FJ64"/>
    <mergeCell ref="A65:AM65"/>
    <mergeCell ref="AN65:AS65"/>
    <mergeCell ref="AT65:BQ65"/>
    <mergeCell ref="BR65:CL65"/>
    <mergeCell ref="CM65:DB65"/>
    <mergeCell ref="AT63:BQ63"/>
    <mergeCell ref="DR63:EF63"/>
    <mergeCell ref="EG63:EU63"/>
    <mergeCell ref="EV63:FJ63"/>
    <mergeCell ref="A64:AM64"/>
    <mergeCell ref="AN64:AS64"/>
    <mergeCell ref="AT64:BQ64"/>
    <mergeCell ref="BR64:CL64"/>
    <mergeCell ref="CM64:DB64"/>
    <mergeCell ref="A63:AM63"/>
    <mergeCell ref="A62:AM62"/>
    <mergeCell ref="AN62:AS62"/>
    <mergeCell ref="AT62:BQ62"/>
    <mergeCell ref="BR62:CL62"/>
    <mergeCell ref="CM62:DB62"/>
    <mergeCell ref="DC62:DQ62"/>
    <mergeCell ref="EV38:FJ38"/>
    <mergeCell ref="DR46:EF46"/>
    <mergeCell ref="EG45:EU45"/>
    <mergeCell ref="EG40:EU40"/>
    <mergeCell ref="EV40:FJ40"/>
    <mergeCell ref="A49:AM49"/>
    <mergeCell ref="A45:AM45"/>
    <mergeCell ref="CM47:DB47"/>
    <mergeCell ref="CM48:DB48"/>
    <mergeCell ref="DC47:DO47"/>
    <mergeCell ref="BB48:BQ48"/>
    <mergeCell ref="A51:AM51"/>
    <mergeCell ref="BB51:BQ51"/>
    <mergeCell ref="BR51:CL51"/>
    <mergeCell ref="CM38:DB38"/>
    <mergeCell ref="DC48:DO48"/>
    <mergeCell ref="BR45:CL45"/>
    <mergeCell ref="CM45:DB45"/>
    <mergeCell ref="DC45:DQ45"/>
    <mergeCell ref="BB42:BQ42"/>
    <mergeCell ref="DR37:EF37"/>
    <mergeCell ref="EG37:EU37"/>
    <mergeCell ref="EG38:EU38"/>
    <mergeCell ref="AN46:AS46"/>
    <mergeCell ref="AT46:BQ46"/>
    <mergeCell ref="BR46:CL46"/>
    <mergeCell ref="CM46:DB46"/>
    <mergeCell ref="DC46:DQ46"/>
    <mergeCell ref="AU39:BQ39"/>
    <mergeCell ref="CM42:DB42"/>
    <mergeCell ref="EV37:FJ37"/>
    <mergeCell ref="EV35:FJ35"/>
    <mergeCell ref="A36:AM36"/>
    <mergeCell ref="AN36:AS36"/>
    <mergeCell ref="AT36:BQ36"/>
    <mergeCell ref="BR36:CL36"/>
    <mergeCell ref="CM36:DB36"/>
    <mergeCell ref="DC36:DQ36"/>
    <mergeCell ref="DR36:EF36"/>
    <mergeCell ref="EG36:EU36"/>
    <mergeCell ref="DC20:DQ20"/>
    <mergeCell ref="CM18:DB18"/>
    <mergeCell ref="A35:AM35"/>
    <mergeCell ref="AN35:AS35"/>
    <mergeCell ref="AT35:BQ35"/>
    <mergeCell ref="BR35:CL35"/>
    <mergeCell ref="CM35:DB35"/>
    <mergeCell ref="DC35:DQ35"/>
    <mergeCell ref="BR25:CL25"/>
    <mergeCell ref="CM25:DB25"/>
    <mergeCell ref="EG18:EU18"/>
    <mergeCell ref="EV17:FJ17"/>
    <mergeCell ref="EV18:FJ18"/>
    <mergeCell ref="EG17:EU17"/>
    <mergeCell ref="EG19:EU19"/>
    <mergeCell ref="EV19:FJ19"/>
    <mergeCell ref="A20:AM20"/>
    <mergeCell ref="AN20:BQ20"/>
    <mergeCell ref="BR20:CL20"/>
    <mergeCell ref="DC18:DQ18"/>
    <mergeCell ref="DR18:EF18"/>
    <mergeCell ref="DC19:DQ19"/>
    <mergeCell ref="DR19:EF19"/>
    <mergeCell ref="A19:AM19"/>
    <mergeCell ref="AN19:BQ19"/>
    <mergeCell ref="BR19:CL19"/>
    <mergeCell ref="CM16:DB16"/>
    <mergeCell ref="A18:AM18"/>
    <mergeCell ref="AN18:AS18"/>
    <mergeCell ref="AT18:BQ18"/>
    <mergeCell ref="BR18:CL18"/>
    <mergeCell ref="A17:AM17"/>
    <mergeCell ref="AN17:AS17"/>
    <mergeCell ref="AT17:BQ17"/>
    <mergeCell ref="BR17:CL17"/>
    <mergeCell ref="DC16:DQ16"/>
    <mergeCell ref="DC14:DQ14"/>
    <mergeCell ref="CM15:DB15"/>
    <mergeCell ref="CM17:DB17"/>
    <mergeCell ref="DC17:DQ17"/>
    <mergeCell ref="A16:AM16"/>
    <mergeCell ref="AN16:AS16"/>
    <mergeCell ref="AT16:BQ16"/>
    <mergeCell ref="BR16:CL16"/>
    <mergeCell ref="A13:AM14"/>
    <mergeCell ref="V7:EB7"/>
    <mergeCell ref="EV15:FJ15"/>
    <mergeCell ref="EV13:FJ14"/>
    <mergeCell ref="CM14:DB14"/>
    <mergeCell ref="EG14:EU14"/>
    <mergeCell ref="CM13:EU13"/>
    <mergeCell ref="BR13:CL14"/>
    <mergeCell ref="A15:AM15"/>
    <mergeCell ref="DC15:DQ15"/>
    <mergeCell ref="AN13:AS14"/>
    <mergeCell ref="ET3:FJ3"/>
    <mergeCell ref="ET4:FJ4"/>
    <mergeCell ref="BJ5:CD5"/>
    <mergeCell ref="CE5:CI5"/>
    <mergeCell ref="CJ5:CK5"/>
    <mergeCell ref="DR14:EF14"/>
    <mergeCell ref="A11:FJ11"/>
    <mergeCell ref="ET7:FJ7"/>
    <mergeCell ref="ET8:FJ8"/>
    <mergeCell ref="ET9:FJ9"/>
    <mergeCell ref="EV20:FJ20"/>
    <mergeCell ref="EG24:EU24"/>
    <mergeCell ref="DR20:EF20"/>
    <mergeCell ref="EV24:FJ24"/>
    <mergeCell ref="EG20:EU20"/>
    <mergeCell ref="EG16:EU16"/>
    <mergeCell ref="EV16:FJ16"/>
    <mergeCell ref="DR16:EF16"/>
    <mergeCell ref="EV22:FJ22"/>
    <mergeCell ref="DR17:EF17"/>
    <mergeCell ref="AT13:BQ14"/>
    <mergeCell ref="A2:EQ2"/>
    <mergeCell ref="A3:EQ3"/>
    <mergeCell ref="AN15:AS15"/>
    <mergeCell ref="AT15:BQ15"/>
    <mergeCell ref="BR15:CL15"/>
    <mergeCell ref="BE6:EB6"/>
    <mergeCell ref="DR15:EF15"/>
    <mergeCell ref="EG15:EU15"/>
    <mergeCell ref="ET5:FJ5"/>
    <mergeCell ref="ET6:FJ6"/>
    <mergeCell ref="A37:AM37"/>
    <mergeCell ref="DR57:ED57"/>
    <mergeCell ref="DC57:DO57"/>
    <mergeCell ref="DC52:DO52"/>
    <mergeCell ref="DC38:DQ38"/>
    <mergeCell ref="EG35:EU35"/>
    <mergeCell ref="A39:AM39"/>
    <mergeCell ref="BR39:CL39"/>
    <mergeCell ref="A52:AM52"/>
    <mergeCell ref="BR52:CL52"/>
    <mergeCell ref="BR54:CL54"/>
    <mergeCell ref="CM54:DB54"/>
    <mergeCell ref="EG56:EU56"/>
    <mergeCell ref="BB53:BQ53"/>
    <mergeCell ref="AT55:BQ55"/>
    <mergeCell ref="BR55:CL55"/>
    <mergeCell ref="CM55:DB55"/>
    <mergeCell ref="DR55:EF55"/>
    <mergeCell ref="EG55:EU55"/>
    <mergeCell ref="A46:AM46"/>
    <mergeCell ref="A47:AM47"/>
    <mergeCell ref="BR38:CL38"/>
    <mergeCell ref="A27:AM27"/>
    <mergeCell ref="BR60:CL60"/>
    <mergeCell ref="AU58:BQ58"/>
    <mergeCell ref="A54:AM54"/>
    <mergeCell ref="AN54:AS54"/>
    <mergeCell ref="AT54:BQ54"/>
    <mergeCell ref="AT37:BQ37"/>
    <mergeCell ref="BR37:CL37"/>
    <mergeCell ref="DC56:DQ56"/>
    <mergeCell ref="BR57:CL57"/>
    <mergeCell ref="CM57:DB57"/>
    <mergeCell ref="CM39:DB39"/>
    <mergeCell ref="DC39:DQ39"/>
    <mergeCell ref="DC42:DO42"/>
    <mergeCell ref="CM37:DB37"/>
    <mergeCell ref="DC37:DQ37"/>
    <mergeCell ref="DC55:DQ55"/>
    <mergeCell ref="A38:AM38"/>
    <mergeCell ref="AN38:AS38"/>
    <mergeCell ref="AT38:BQ38"/>
    <mergeCell ref="CM83:DB83"/>
    <mergeCell ref="CM58:DB58"/>
    <mergeCell ref="A75:AM75"/>
    <mergeCell ref="A57:AM57"/>
    <mergeCell ref="AU57:BQ57"/>
    <mergeCell ref="CM52:DB52"/>
    <mergeCell ref="CM56:DB56"/>
    <mergeCell ref="CM19:DB19"/>
    <mergeCell ref="A101:AM101"/>
    <mergeCell ref="AU60:BQ60"/>
    <mergeCell ref="CM20:DB20"/>
    <mergeCell ref="A26:AM26"/>
    <mergeCell ref="BB26:BQ26"/>
    <mergeCell ref="AN37:AS37"/>
    <mergeCell ref="AN91:AS91"/>
    <mergeCell ref="AT91:BQ91"/>
    <mergeCell ref="BR91:CL91"/>
    <mergeCell ref="A130:FJ134"/>
    <mergeCell ref="DR111:EF111"/>
    <mergeCell ref="EG111:EU111"/>
    <mergeCell ref="EG119:EU119"/>
    <mergeCell ref="EV119:FJ119"/>
    <mergeCell ref="CM101:DB101"/>
    <mergeCell ref="DC101:DQ101"/>
    <mergeCell ref="BB105:BQ105"/>
    <mergeCell ref="A111:AM111"/>
    <mergeCell ref="AN101:BQ101"/>
    <mergeCell ref="BR101:CL101"/>
    <mergeCell ref="EV75:FJ75"/>
    <mergeCell ref="EG85:EU85"/>
    <mergeCell ref="BR83:CL83"/>
    <mergeCell ref="EV91:FJ91"/>
    <mergeCell ref="DR78:ED78"/>
    <mergeCell ref="DR76:EF76"/>
    <mergeCell ref="EG76:EU76"/>
    <mergeCell ref="EV76:FJ76"/>
    <mergeCell ref="EG75:EU75"/>
    <mergeCell ref="CM43:DB43"/>
    <mergeCell ref="EG58:EU58"/>
    <mergeCell ref="DC43:DO43"/>
    <mergeCell ref="DR52:ED52"/>
    <mergeCell ref="EV101:FJ101"/>
    <mergeCell ref="EG101:EU101"/>
    <mergeCell ref="CM63:DB63"/>
    <mergeCell ref="DC63:DQ63"/>
    <mergeCell ref="DC65:DQ65"/>
    <mergeCell ref="EV65:FJ65"/>
    <mergeCell ref="EV52:FJ52"/>
    <mergeCell ref="EV55:FJ55"/>
    <mergeCell ref="A60:AM60"/>
    <mergeCell ref="BR56:CL56"/>
    <mergeCell ref="AU56:BQ56"/>
    <mergeCell ref="A56:AM56"/>
    <mergeCell ref="CM60:DB60"/>
    <mergeCell ref="DC54:DQ54"/>
    <mergeCell ref="DR56:EF56"/>
    <mergeCell ref="EG57:EU57"/>
    <mergeCell ref="EV57:FJ57"/>
    <mergeCell ref="EV56:FJ56"/>
    <mergeCell ref="EV58:FJ58"/>
    <mergeCell ref="A58:AM58"/>
    <mergeCell ref="DR60:EF60"/>
    <mergeCell ref="DC58:DQ58"/>
    <mergeCell ref="DC60:DQ60"/>
    <mergeCell ref="EG60:EU60"/>
    <mergeCell ref="EV46:FJ46"/>
    <mergeCell ref="DR42:ED42"/>
    <mergeCell ref="DR43:ED43"/>
    <mergeCell ref="EV42:FJ42"/>
    <mergeCell ref="EV43:FJ43"/>
    <mergeCell ref="DR64:EF64"/>
    <mergeCell ref="EG52:EU52"/>
    <mergeCell ref="EG47:EU47"/>
    <mergeCell ref="EV47:FJ47"/>
    <mergeCell ref="EG48:EU48"/>
    <mergeCell ref="DC29:DO29"/>
    <mergeCell ref="DR29:ED29"/>
    <mergeCell ref="EG29:EU29"/>
    <mergeCell ref="EV29:FJ29"/>
    <mergeCell ref="DC30:DO30"/>
    <mergeCell ref="EV39:FJ39"/>
    <mergeCell ref="DR39:EF39"/>
    <mergeCell ref="EG39:EU39"/>
    <mergeCell ref="EV36:FJ36"/>
    <mergeCell ref="DR35:EF35"/>
    <mergeCell ref="DR26:ED26"/>
    <mergeCell ref="EG26:EU26"/>
    <mergeCell ref="EV26:FJ26"/>
    <mergeCell ref="EV60:FJ60"/>
    <mergeCell ref="EV44:FJ44"/>
    <mergeCell ref="DR54:EF54"/>
    <mergeCell ref="EG54:EU54"/>
    <mergeCell ref="EV54:FJ54"/>
    <mergeCell ref="EG46:EU46"/>
    <mergeCell ref="EV30:FJ30"/>
    <mergeCell ref="EV62:FJ62"/>
    <mergeCell ref="EG59:EU59"/>
    <mergeCell ref="BR47:CL47"/>
    <mergeCell ref="BR48:CL48"/>
    <mergeCell ref="EG74:EU74"/>
    <mergeCell ref="DR47:ED47"/>
    <mergeCell ref="DR48:ED48"/>
    <mergeCell ref="DR53:ED53"/>
    <mergeCell ref="EV53:FJ53"/>
    <mergeCell ref="CM51:DB51"/>
    <mergeCell ref="A119:AM119"/>
    <mergeCell ref="DC119:DO119"/>
    <mergeCell ref="BB111:BQ111"/>
    <mergeCell ref="BB119:BQ119"/>
    <mergeCell ref="BR119:CL119"/>
    <mergeCell ref="CM119:DB119"/>
    <mergeCell ref="A118:AM118"/>
    <mergeCell ref="BB118:BQ118"/>
    <mergeCell ref="BR118:CL118"/>
    <mergeCell ref="CM118:DB118"/>
    <mergeCell ref="A40:AM40"/>
    <mergeCell ref="BB40:BQ40"/>
    <mergeCell ref="BR40:CL40"/>
    <mergeCell ref="CM40:DB40"/>
    <mergeCell ref="DC40:DO40"/>
    <mergeCell ref="DR40:ED40"/>
    <mergeCell ref="EV74:FJ74"/>
    <mergeCell ref="EV85:FJ85"/>
    <mergeCell ref="DR59:ED59"/>
    <mergeCell ref="DR74:ED74"/>
    <mergeCell ref="DR85:ED85"/>
    <mergeCell ref="DR58:EF58"/>
    <mergeCell ref="EG62:EU62"/>
    <mergeCell ref="EV59:FJ59"/>
    <mergeCell ref="EG65:EU65"/>
    <mergeCell ref="DR62:EF62"/>
    <mergeCell ref="DC64:DQ64"/>
    <mergeCell ref="CM85:DB85"/>
    <mergeCell ref="CM75:DB75"/>
    <mergeCell ref="DC75:DQ75"/>
    <mergeCell ref="EG53:EU53"/>
    <mergeCell ref="BR75:CL75"/>
    <mergeCell ref="BR58:CL58"/>
    <mergeCell ref="DR83:ED83"/>
    <mergeCell ref="BR63:CL63"/>
    <mergeCell ref="BR53:CL53"/>
    <mergeCell ref="CM53:DB53"/>
    <mergeCell ref="DC53:DO53"/>
    <mergeCell ref="BR59:CL59"/>
    <mergeCell ref="CM59:DB59"/>
    <mergeCell ref="DC59:DO59"/>
    <mergeCell ref="A53:AM53"/>
    <mergeCell ref="A55:AM55"/>
    <mergeCell ref="AN55:AS55"/>
    <mergeCell ref="AU74:BQ74"/>
    <mergeCell ref="BR74:CL74"/>
    <mergeCell ref="CM74:DB74"/>
    <mergeCell ref="DC74:DO74"/>
    <mergeCell ref="BB70:BQ70"/>
    <mergeCell ref="A59:AM59"/>
    <mergeCell ref="BB59:BQ59"/>
    <mergeCell ref="A61:AM61"/>
    <mergeCell ref="BB61:BQ61"/>
    <mergeCell ref="BR61:CL61"/>
    <mergeCell ref="A86:AM86"/>
    <mergeCell ref="BB86:BQ86"/>
    <mergeCell ref="EG86:EU86"/>
    <mergeCell ref="A81:AM81"/>
    <mergeCell ref="BB81:BQ81"/>
    <mergeCell ref="BB90:BQ90"/>
    <mergeCell ref="A87:AM87"/>
    <mergeCell ref="A88:AM88"/>
    <mergeCell ref="A89:AM89"/>
    <mergeCell ref="A90:AM90"/>
    <mergeCell ref="A83:AM83"/>
    <mergeCell ref="EG78:EU78"/>
    <mergeCell ref="EV78:FJ78"/>
    <mergeCell ref="A85:AM85"/>
    <mergeCell ref="BB85:BQ85"/>
    <mergeCell ref="BR85:CL85"/>
    <mergeCell ref="BB78:BQ78"/>
    <mergeCell ref="BR78:CL78"/>
    <mergeCell ref="A80:AM80"/>
    <mergeCell ref="AN80:AS80"/>
    <mergeCell ref="DR86:ED86"/>
    <mergeCell ref="BR89:CL89"/>
    <mergeCell ref="DR87:ED87"/>
    <mergeCell ref="DC88:DO88"/>
    <mergeCell ref="DR88:ED88"/>
    <mergeCell ref="DR89:ED89"/>
    <mergeCell ref="EG88:EU88"/>
    <mergeCell ref="EV88:FJ88"/>
    <mergeCell ref="DC85:DO85"/>
    <mergeCell ref="EV83:FJ83"/>
    <mergeCell ref="EV87:FJ87"/>
    <mergeCell ref="BR87:CL87"/>
    <mergeCell ref="CM87:DB87"/>
    <mergeCell ref="DC87:DO87"/>
    <mergeCell ref="CM86:DB86"/>
    <mergeCell ref="DC86:DO86"/>
    <mergeCell ref="BR90:CL90"/>
    <mergeCell ref="CM89:DB89"/>
    <mergeCell ref="CM90:DB90"/>
    <mergeCell ref="DC89:DO89"/>
    <mergeCell ref="DC90:DO90"/>
    <mergeCell ref="BR88:CL88"/>
    <mergeCell ref="CM88:DB88"/>
    <mergeCell ref="DR90:ED90"/>
    <mergeCell ref="EG89:EU89"/>
    <mergeCell ref="EG90:EU90"/>
    <mergeCell ref="EV89:FJ89"/>
    <mergeCell ref="EV90:FJ90"/>
    <mergeCell ref="A22:AM22"/>
    <mergeCell ref="BB22:BQ22"/>
    <mergeCell ref="BR22:CL22"/>
    <mergeCell ref="CM22:DB22"/>
    <mergeCell ref="DC22:DO22"/>
    <mergeCell ref="DR22:ED22"/>
    <mergeCell ref="EG22:EU22"/>
    <mergeCell ref="A44:AM44"/>
    <mergeCell ref="BB44:BQ44"/>
    <mergeCell ref="BR44:CL44"/>
    <mergeCell ref="CM44:DB44"/>
    <mergeCell ref="DC44:DO44"/>
    <mergeCell ref="DR44:ED44"/>
    <mergeCell ref="EG44:EU44"/>
    <mergeCell ref="A29:AM29"/>
    <mergeCell ref="A30:AM30"/>
    <mergeCell ref="A31:AM31"/>
    <mergeCell ref="A32:AM32"/>
    <mergeCell ref="BB29:BQ29"/>
    <mergeCell ref="AU30:BQ30"/>
    <mergeCell ref="BB31:BQ31"/>
    <mergeCell ref="BB32:BQ32"/>
    <mergeCell ref="BR29:CL29"/>
    <mergeCell ref="BR30:CL30"/>
    <mergeCell ref="BR31:CL31"/>
    <mergeCell ref="BR32:CL32"/>
    <mergeCell ref="CM29:DB29"/>
    <mergeCell ref="CM30:DB30"/>
    <mergeCell ref="CM31:DB31"/>
    <mergeCell ref="CM32:DB32"/>
    <mergeCell ref="DC31:DO31"/>
    <mergeCell ref="DC32:DO32"/>
    <mergeCell ref="DR30:ED30"/>
    <mergeCell ref="DR31:ED31"/>
    <mergeCell ref="DR32:ED32"/>
    <mergeCell ref="EG30:EU30"/>
    <mergeCell ref="EG31:EU31"/>
    <mergeCell ref="EV31:FJ31"/>
    <mergeCell ref="EG32:EU32"/>
    <mergeCell ref="EV32:FJ32"/>
    <mergeCell ref="A33:AM33"/>
    <mergeCell ref="BB33:BQ33"/>
    <mergeCell ref="BR33:CL33"/>
    <mergeCell ref="CM33:DB33"/>
    <mergeCell ref="DC33:DO33"/>
    <mergeCell ref="DR33:ED33"/>
    <mergeCell ref="EG33:EU33"/>
    <mergeCell ref="EV33:FJ33"/>
    <mergeCell ref="EG34:EU34"/>
    <mergeCell ref="EV34:FJ34"/>
    <mergeCell ref="A34:AM34"/>
    <mergeCell ref="BB34:BQ34"/>
    <mergeCell ref="BR34:CL34"/>
    <mergeCell ref="CM34:DB34"/>
    <mergeCell ref="DC34:DO34"/>
    <mergeCell ref="DR34:ED34"/>
    <mergeCell ref="CM61:DB61"/>
    <mergeCell ref="DC61:DO61"/>
    <mergeCell ref="DR61:ED61"/>
    <mergeCell ref="EG61:EU61"/>
    <mergeCell ref="EV61:FJ61"/>
    <mergeCell ref="A124:AM124"/>
    <mergeCell ref="BB124:BQ124"/>
    <mergeCell ref="BR124:CL124"/>
    <mergeCell ref="CM124:DB124"/>
    <mergeCell ref="DC124:DO124"/>
    <mergeCell ref="A125:AM125"/>
    <mergeCell ref="BB125:BQ125"/>
    <mergeCell ref="BR125:CL125"/>
    <mergeCell ref="CM125:DB125"/>
    <mergeCell ref="DC125:DO125"/>
    <mergeCell ref="DR125:ED125"/>
    <mergeCell ref="EG126:EU126"/>
    <mergeCell ref="EV126:FJ126"/>
    <mergeCell ref="A126:AM126"/>
    <mergeCell ref="BB126:BQ126"/>
    <mergeCell ref="BR126:CL126"/>
    <mergeCell ref="CM126:DB126"/>
    <mergeCell ref="DC126:DO126"/>
    <mergeCell ref="DR126:ED126"/>
    <mergeCell ref="BB107:BQ107"/>
    <mergeCell ref="BR107:CL107"/>
    <mergeCell ref="CM107:DB107"/>
    <mergeCell ref="DC107:DO107"/>
    <mergeCell ref="DR107:ED107"/>
    <mergeCell ref="EV125:FJ125"/>
    <mergeCell ref="DR124:ED124"/>
    <mergeCell ref="EG124:EU124"/>
    <mergeCell ref="EV124:FJ124"/>
    <mergeCell ref="EG125:EU125"/>
    <mergeCell ref="EV107:FJ107"/>
    <mergeCell ref="A106:AM106"/>
    <mergeCell ref="BB106:BQ106"/>
    <mergeCell ref="BR106:CL106"/>
    <mergeCell ref="CM106:DB106"/>
    <mergeCell ref="DC106:DO106"/>
    <mergeCell ref="DR106:ED106"/>
    <mergeCell ref="EG106:EU106"/>
    <mergeCell ref="EV106:FJ106"/>
    <mergeCell ref="A107:AM107"/>
    <mergeCell ref="BB84:BQ84"/>
    <mergeCell ref="BR84:CL84"/>
    <mergeCell ref="CM84:DB84"/>
    <mergeCell ref="DC84:DO84"/>
    <mergeCell ref="DR84:ED84"/>
    <mergeCell ref="EG84:EU84"/>
    <mergeCell ref="EV84:FJ84"/>
    <mergeCell ref="A84:AM84"/>
    <mergeCell ref="A98:AM98"/>
    <mergeCell ref="A99:AM99"/>
    <mergeCell ref="BB98:BQ98"/>
    <mergeCell ref="BB99:BQ99"/>
    <mergeCell ref="BR98:CL98"/>
    <mergeCell ref="BR99:CL99"/>
    <mergeCell ref="CM98:DB98"/>
    <mergeCell ref="CM99:DB99"/>
    <mergeCell ref="EV98:FJ98"/>
    <mergeCell ref="EV99:FJ99"/>
    <mergeCell ref="DC98:DO98"/>
    <mergeCell ref="DC99:DO99"/>
    <mergeCell ref="DR98:ED98"/>
    <mergeCell ref="DR99:ED99"/>
    <mergeCell ref="EG98:EU98"/>
    <mergeCell ref="EG99:EU99"/>
  </mergeCells>
  <printOptions/>
  <pageMargins left="0.39375" right="0.39375" top="0.7868055555555555" bottom="0.39375" header="0.19652777777777777" footer="0.5118055555555556"/>
  <pageSetup horizontalDpi="300" verticalDpi="300" orientation="landscape" paperSize="9" scale="87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2014-11-05T12:14:58Z</cp:lastPrinted>
  <dcterms:created xsi:type="dcterms:W3CDTF">2009-07-01T05:38:28Z</dcterms:created>
  <dcterms:modified xsi:type="dcterms:W3CDTF">2014-11-05T12:39:55Z</dcterms:modified>
  <cp:category/>
  <cp:version/>
  <cp:contentType/>
  <cp:contentStatus/>
</cp:coreProperties>
</file>