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1'!$A$1:$FJ$126</definedName>
  </definedNames>
  <calcPr fullCalcOnLoad="1"/>
</workbook>
</file>

<file path=xl/sharedStrings.xml><?xml version="1.0" encoding="utf-8"?>
<sst xmlns="http://schemas.openxmlformats.org/spreadsheetml/2006/main" count="256" uniqueCount="216">
  <si>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</si>
  <si>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</si>
  <si>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</si>
  <si>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</si>
  <si>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</si>
  <si>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</si>
  <si>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</si>
  <si>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</si>
  <si>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</si>
  <si>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</si>
  <si>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</si>
  <si>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</si>
  <si>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</si>
  <si>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</si>
  <si>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</si>
  <si>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</si>
  <si>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</si>
  <si>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</si>
  <si>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</si>
  <si>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</si>
  <si>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</si>
  <si>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</si>
  <si>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</si>
  <si>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</si>
  <si>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</si>
  <si>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</si>
  <si>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</si>
  <si>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</si>
  <si>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</si>
  <si>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</si>
  <si>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</si>
  <si>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</si>
  <si>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</si>
  <si>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</si>
  <si>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</si>
  <si>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</si>
  <si>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</si>
  <si>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</si>
  <si>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</si>
  <si>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</si>
  <si>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</si>
  <si>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</si>
  <si>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</si>
  <si>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</si>
  <si>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</si>
  <si>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</si>
  <si>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</si>
  <si>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</si>
  <si>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</si>
  <si>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</si>
  <si>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</si>
  <si>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</si>
  <si>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</si>
  <si>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</si>
  <si>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</si>
  <si>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</si>
  <si>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</si>
  <si>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</si>
  <si>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</si>
  <si>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</si>
  <si>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</si>
  <si>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</si>
  <si>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</si>
  <si>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</si>
  <si>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</si>
  <si>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</si>
  <si>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</si>
  <si>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</si>
  <si>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</si>
  <si>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</si>
  <si>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</si>
  <si>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>Глава Александровского сельского поселения                                                         Н.Л.Хижняк</t>
  </si>
  <si>
    <t xml:space="preserve"> </t>
  </si>
  <si>
    <t>1 14 06000 00 0000 430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</si>
  <si>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</si>
  <si>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</si>
  <si>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</si>
  <si>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</si>
  <si>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</si>
  <si>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 xml:space="preserve">Прочие субвенции </t>
  </si>
  <si>
    <t>2 02 03999 00 0000 151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</si>
  <si>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</si>
  <si>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</si>
  <si>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</si>
  <si>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</si>
  <si>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</si>
  <si>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 xml:space="preserve">Налог взимаемый в связи с пременением упрощенной системы налогооблажения доходы 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</si>
  <si>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</si>
  <si>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</si>
  <si>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</si>
  <si>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</si>
  <si>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</si>
  <si>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</si>
  <si>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</si>
  <si>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</si>
  <si>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</si>
  <si>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 xml:space="preserve">Налоговые и неналоговые доходы </t>
  </si>
  <si>
    <t>Налог на доходы физических лиц с доходлов, облагаемых по налоговой ставке, установленной пункта 1 статьи 224 Налогового кодекса Российской Федерации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</si>
  <si>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</si>
  <si>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</si>
  <si>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</si>
  <si>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</si>
  <si>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</si>
  <si>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</si>
  <si>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</si>
  <si>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</si>
  <si>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</si>
  <si>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</si>
  <si>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</si>
  <si>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</si>
  <si>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</si>
  <si>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</si>
  <si>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</si>
  <si>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</si>
  <si>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1 11 05013 10 0000 120</t>
  </si>
  <si>
    <t>2 02 03024 10 0000 151</t>
  </si>
  <si>
    <t>1 14 06013 10 0000 430</t>
  </si>
  <si>
    <t>2 02 03015 10 0000 151</t>
  </si>
  <si>
    <t>1 01 02020 01 2000 110</t>
  </si>
  <si>
    <t>1 01 02030 01 0000 110</t>
  </si>
  <si>
    <t>1 01 02030 01 2000 110</t>
  </si>
  <si>
    <t>1 01 02030 01 3000 110</t>
  </si>
  <si>
    <t>1 05 01050 01 0000 110</t>
  </si>
  <si>
    <t>1 05 01050 01 1000 110</t>
  </si>
  <si>
    <t>1 05 03010 01 2000 110</t>
  </si>
  <si>
    <t>0</t>
  </si>
  <si>
    <t>1 05 03020 01 2000 110</t>
  </si>
  <si>
    <t>1 08 04000 01 0000 110</t>
  </si>
  <si>
    <t>1 16 00000 00 0000 000</t>
  </si>
  <si>
    <t>2 02 01000 00 0000 151</t>
  </si>
  <si>
    <t>2 02 01001 00 0000 151</t>
  </si>
  <si>
    <t>2 02 01001 10 0000 151</t>
  </si>
  <si>
    <t xml:space="preserve">2 02 03024 00 0000 151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</si>
  <si>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</si>
  <si>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</si>
  <si>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Налог на доходы физических лиц  с доходов, полученных физическими лицами, не являющимися налоговыми резидентами Российской Федерации</t>
  </si>
  <si>
    <t>Минимальный налог, зачисляемый в бюджеты субъектов Российской Федерации</t>
  </si>
  <si>
    <t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</t>
  </si>
  <si>
    <t xml:space="preserve">1 06 06013 10 3000 110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</si>
  <si>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</si>
  <si>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</si>
  <si>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платы за земельные 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</si>
  <si>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правана заключение договоров аренды указанных земельных участков, а также средства от продажи права  на заключение договоров аренды указанных земельных участков.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</si>
  <si>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</si>
  <si>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созданых ими учреждений (за исключением имущества муниципальных бюджетных и автономных учреждений)</t>
  </si>
  <si>
    <t>ШТРАФЫ,САНКЦИИ,ВОЗМЕЩЕНИЕ УЩЕРБА</t>
  </si>
  <si>
    <t>Дотации бюджетам субъектомРФ и муниципальных образований</t>
  </si>
  <si>
    <t xml:space="preserve">Дотации на выравнивание бюджетной обеспечености </t>
  </si>
  <si>
    <t>Дотаци бюджетам поселения на выравнивание уровня бюджетной обеспеченности</t>
  </si>
  <si>
    <t>Субвенции бюджетам субъектов   РФ и муниципальных образований</t>
  </si>
  <si>
    <t>Субвенции бюджетам  на осуществление первичног воинского учета на территориях, где отсутствуют военные комиссариаты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</si>
  <si>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</si>
  <si>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Субвенции местным бюджетам  на выполение передаваемых полномочий субъектов РФ</t>
  </si>
  <si>
    <t>1 01 02030 01 1000 110</t>
  </si>
  <si>
    <t>2 02 04000 00 0000 151</t>
  </si>
  <si>
    <t>Межбюджетные трансферты</t>
  </si>
  <si>
    <t>1 05 01011 01 2000 110</t>
  </si>
  <si>
    <t>1 05 01021 01 1000 1101</t>
  </si>
  <si>
    <t>1 05 01021 01 2000 110</t>
  </si>
  <si>
    <t>1 05 01050 01 2000 110</t>
  </si>
  <si>
    <t>1 05 03020 01 100 110</t>
  </si>
  <si>
    <t xml:space="preserve">1 06 06013 10 4000 110 </t>
  </si>
  <si>
    <t>1 06 06023 10 2000 110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</si>
  <si>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</si>
  <si>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 , возникшим до 1 января 2006 года)</t>
  </si>
  <si>
    <t xml:space="preserve">Земельный налог (по обязательствам , возникшим до 1 января 2006 года),мобилизируемый на территориях поселений </t>
  </si>
  <si>
    <t>1 09 00000 00 0000 000</t>
  </si>
  <si>
    <t>1 09 04000 00 0000 110</t>
  </si>
  <si>
    <t>1 09 04050 00 0000 110</t>
  </si>
  <si>
    <t>1 09 04053 10 0000 110</t>
  </si>
  <si>
    <t>1 09 04053 10 1000 110</t>
  </si>
  <si>
    <t>1 09 04053 10 2000 110</t>
  </si>
  <si>
    <t>1 05 01012 01 2000 110</t>
  </si>
  <si>
    <t>1 05 01012 01 0000 110</t>
  </si>
  <si>
    <t xml:space="preserve">Налог, взимаемый с налогоплательщиков, выбравщих в качестве объека  налогообложения доходы, уменшенные на величину расходов (за налоговые периоды, истекшие до 1 января 2011 года) </t>
  </si>
  <si>
    <t>1 05 01022 01 0000 110</t>
  </si>
  <si>
    <t>1 05 01022 01 1000 110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</si>
  <si>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</si>
  <si>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1 16 51000 02 000 140</t>
  </si>
  <si>
    <t>1 16 51040 02 000 140</t>
  </si>
  <si>
    <t>1 01 02010 01 2000 110</t>
  </si>
  <si>
    <t>1 06 06023 10 3000 110</t>
  </si>
  <si>
    <t>1 01 02010 01 3000 110</t>
  </si>
  <si>
    <t>1 05 01012 01 3000 110</t>
  </si>
  <si>
    <t>НАЛОГИ НА ТОВАРЫ (РАБОТЫ, УСЛУГИ), РЕАЛИЗУЕМЫЕ НА ТЕРРИТОРИИ РОССИЙСКОЙ ФЕДЕРАЦИИ</t>
  </si>
  <si>
    <t xml:space="preserve">1 03 00000 00 0000 000 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</si>
  <si>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</si>
  <si>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подлежащие распределению межу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</si>
  <si>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1 03 02000 00 0000 110 </t>
  </si>
  <si>
    <t>1 03 02230 01 0000 110</t>
  </si>
  <si>
    <t>1 03 02240 01 0000 110</t>
  </si>
  <si>
    <t>Доходы от уплаты акцизов на моторные масла для дизельных и (или) карбюраторных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</si>
  <si>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</si>
  <si>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</si>
  <si>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субъектом Российской Федерации и местными бюджетами с учетом установленных дифференцированных нормативов отчислений в местные бюджеты </t>
  </si>
  <si>
    <t>1 03 02260 01 0000 110</t>
  </si>
  <si>
    <t>1 05 03020 01 3000 110</t>
  </si>
  <si>
    <t>-1923,12</t>
  </si>
  <si>
    <t>ПРОЧИЕ БЕЗВОЗМЕЗДНЫЕ ПОСТУПЛЕНИЯ</t>
  </si>
  <si>
    <t>2 07 00000 00 0000 180</t>
  </si>
  <si>
    <t xml:space="preserve">Прочие безвозмездные поступления в бюджеты поселений </t>
  </si>
  <si>
    <t>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</si>
  <si>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</si>
  <si>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2 07 05010 10 0000 180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</si>
  <si>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</si>
  <si>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</si>
  <si>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</si>
  <si>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</si>
  <si>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57,36</t>
  </si>
  <si>
    <t>01 октября</t>
  </si>
  <si>
    <t>01.10.2014</t>
  </si>
  <si>
    <t>1 08 04020 01 4000 110</t>
  </si>
  <si>
    <t>1 14 02000 00 0000 000</t>
  </si>
  <si>
    <t>1 14 02050 10 0000 410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</si>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</sst>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/>
    </xf>
    <xf numFmtId="4" fontId="12" fillId="34" borderId="12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wrapText="1"/>
    </xf>
    <xf numFmtId="49" fontId="9" fillId="33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2" fontId="2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2" fontId="10" fillId="33" borderId="12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60" fillId="0" borderId="12" xfId="0" applyNumberFormat="1" applyFont="1" applyFill="1" applyBorder="1" applyAlignment="1">
      <alignment horizontal="center" vertical="center"/>
    </xf>
    <xf numFmtId="4" fontId="60" fillId="0" borderId="13" xfId="0" applyNumberFormat="1" applyFont="1" applyFill="1" applyBorder="1" applyAlignment="1">
      <alignment horizontal="center" vertical="center"/>
    </xf>
    <xf numFmtId="4" fontId="60" fillId="0" borderId="14" xfId="0" applyNumberFormat="1" applyFont="1" applyFill="1" applyBorder="1" applyAlignment="1">
      <alignment horizontal="center" vertical="center"/>
    </xf>
    <xf numFmtId="4" fontId="60" fillId="0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="90" zoomScaleNormal="90" zoomScalePageLayoutView="0" workbookViewId="0" topLeftCell="A1">
      <selection activeCell="GL13" sqref="GL13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6" width="0.875" style="1" customWidth="1"/>
    <col min="87" max="87" width="1.37890625" style="1" customWidth="1"/>
    <col min="88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22" width="4.00390625" style="1" customWidth="1"/>
    <col min="123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25390625" style="1" customWidth="1"/>
    <col min="152" max="152" width="1.75390625" style="1" customWidth="1"/>
    <col min="153" max="165" width="0.875" style="1" customWidth="1"/>
    <col min="166" max="166" width="2.3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"/>
      <c r="ES3" s="1"/>
      <c r="ET3" s="140" t="s">
        <v>3</v>
      </c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141" t="s">
        <v>5</v>
      </c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</row>
    <row r="5" spans="60:166" ht="15" customHeight="1">
      <c r="BH5" s="2" t="s">
        <v>6</v>
      </c>
      <c r="BJ5" s="142" t="s">
        <v>209</v>
      </c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3">
        <v>201</v>
      </c>
      <c r="CF5" s="143"/>
      <c r="CG5" s="143"/>
      <c r="CH5" s="143"/>
      <c r="CI5" s="143"/>
      <c r="CJ5" s="144">
        <v>4</v>
      </c>
      <c r="CK5" s="144"/>
      <c r="CM5" s="1" t="s">
        <v>7</v>
      </c>
      <c r="EQ5" s="2" t="s">
        <v>8</v>
      </c>
      <c r="ET5" s="146" t="s">
        <v>210</v>
      </c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</row>
    <row r="6" spans="1:166" ht="15" customHeight="1">
      <c r="A6" s="1" t="s">
        <v>9</v>
      </c>
      <c r="BE6" s="139" t="s">
        <v>10</v>
      </c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Q6" s="2" t="s">
        <v>11</v>
      </c>
      <c r="ET6" s="148" t="s">
        <v>12</v>
      </c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</row>
    <row r="7" spans="1:166" ht="15" customHeight="1">
      <c r="A7" s="1" t="s">
        <v>13</v>
      </c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</row>
    <row r="8" spans="1:166" ht="15" customHeight="1">
      <c r="A8" s="1" t="s">
        <v>14</v>
      </c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</row>
    <row r="9" spans="1:166" ht="15" customHeight="1">
      <c r="A9" s="1" t="s">
        <v>15</v>
      </c>
      <c r="EQ9" s="2" t="s">
        <v>16</v>
      </c>
      <c r="ET9" s="147">
        <v>383</v>
      </c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</row>
    <row r="11" spans="1:256" s="3" customFormat="1" ht="12.75">
      <c r="A11" s="145" t="s">
        <v>17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72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136" t="s">
        <v>18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 t="s">
        <v>19</v>
      </c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 t="s">
        <v>20</v>
      </c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 t="s">
        <v>21</v>
      </c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 t="s">
        <v>22</v>
      </c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57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 t="s">
        <v>23</v>
      </c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 t="s">
        <v>24</v>
      </c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 t="s">
        <v>25</v>
      </c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 t="s">
        <v>26</v>
      </c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137">
        <v>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>
        <v>2</v>
      </c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>
        <v>3</v>
      </c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>
        <v>4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>
        <v>5</v>
      </c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>
        <v>6</v>
      </c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>
        <v>7</v>
      </c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>
        <v>8</v>
      </c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7.5" customHeight="1">
      <c r="A16" s="111" t="s">
        <v>96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38"/>
      <c r="AO16" s="138"/>
      <c r="AP16" s="138"/>
      <c r="AQ16" s="138"/>
      <c r="AR16" s="138"/>
      <c r="AS16" s="138"/>
      <c r="AT16" s="138" t="s">
        <v>27</v>
      </c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3">
        <f>BR17+BR29+BR35+BR61+BR79+BR84+BR90+BR96+BR102</f>
        <v>16576200</v>
      </c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>
        <f>CM17+CM29+CM35+CM61+CM79+CM90+CM96+CM102</f>
        <v>8665567.06</v>
      </c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>
        <f aca="true" t="shared" si="0" ref="EG16:EG21">CM16</f>
        <v>8665567.06</v>
      </c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>
        <f>BR16-CM16</f>
        <v>7910632.9399999995</v>
      </c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</row>
    <row r="17" spans="1:166" s="7" customFormat="1" ht="18" customHeight="1">
      <c r="A17" s="135" t="s">
        <v>28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78"/>
      <c r="AO17" s="78"/>
      <c r="AP17" s="78"/>
      <c r="AQ17" s="78"/>
      <c r="AR17" s="78"/>
      <c r="AS17" s="78"/>
      <c r="AT17" s="78" t="s">
        <v>29</v>
      </c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61">
        <v>1872900</v>
      </c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>
        <f>CM18</f>
        <v>1032827.58</v>
      </c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>
        <f t="shared" si="0"/>
        <v>1032827.58</v>
      </c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>
        <f>BR17-CM17</f>
        <v>840072.42</v>
      </c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</row>
    <row r="18" spans="1:166" s="8" customFormat="1" ht="22.5" customHeight="1">
      <c r="A18" s="134" t="s">
        <v>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78"/>
      <c r="AO18" s="78"/>
      <c r="AP18" s="78"/>
      <c r="AQ18" s="78"/>
      <c r="AR18" s="78"/>
      <c r="AS18" s="78"/>
      <c r="AT18" s="78" t="s">
        <v>31</v>
      </c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61">
        <v>1872900</v>
      </c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>
        <f>CM19+CM23+CM25</f>
        <v>1032827.58</v>
      </c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>
        <f t="shared" si="0"/>
        <v>1032827.58</v>
      </c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>
        <f aca="true" t="shared" si="1" ref="EV18:EV28">BR18-CM18</f>
        <v>840072.42</v>
      </c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</row>
    <row r="19" spans="1:166" s="8" customFormat="1" ht="93.75" customHeight="1">
      <c r="A19" s="45" t="s">
        <v>133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68" t="s">
        <v>94</v>
      </c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61">
        <v>1872900</v>
      </c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61">
        <f>CM20+CM21+CM22</f>
        <v>1025624.84</v>
      </c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6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61">
        <f t="shared" si="0"/>
        <v>1025624.84</v>
      </c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61">
        <f>BR19-CM19</f>
        <v>847275.16</v>
      </c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</row>
    <row r="20" spans="1:166" s="8" customFormat="1" ht="84" customHeight="1">
      <c r="A20" s="45" t="s">
        <v>134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68" t="s">
        <v>95</v>
      </c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61">
        <v>0</v>
      </c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88">
        <v>1025624.84</v>
      </c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>
        <f t="shared" si="0"/>
        <v>1025624.84</v>
      </c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>
        <f>BR20-CM20</f>
        <v>-1025624.84</v>
      </c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</row>
    <row r="21" spans="1:166" s="8" customFormat="1" ht="84" customHeight="1">
      <c r="A21" s="45" t="s">
        <v>134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21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49" t="s">
        <v>180</v>
      </c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1"/>
      <c r="BR21" s="42">
        <v>0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>
        <v>0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4"/>
      <c r="DC21" s="42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4"/>
      <c r="DP21" s="19"/>
      <c r="DQ21" s="19"/>
      <c r="DR21" s="42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4"/>
      <c r="EE21" s="19"/>
      <c r="EF21" s="19"/>
      <c r="EG21" s="42">
        <f t="shared" si="0"/>
        <v>0</v>
      </c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4"/>
      <c r="EV21" s="42">
        <f>BR21-CM21</f>
        <v>0</v>
      </c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4"/>
    </row>
    <row r="22" spans="1:166" s="8" customFormat="1" ht="84" customHeight="1">
      <c r="A22" s="45" t="s">
        <v>134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21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49" t="s">
        <v>182</v>
      </c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1"/>
      <c r="BR22" s="42">
        <v>0</v>
      </c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4"/>
      <c r="CM22" s="42">
        <v>0</v>
      </c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4"/>
      <c r="DC22" s="42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4"/>
      <c r="DP22" s="19"/>
      <c r="DQ22" s="19"/>
      <c r="DR22" s="42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4"/>
      <c r="EE22" s="19"/>
      <c r="EF22" s="19"/>
      <c r="EG22" s="42">
        <v>0</v>
      </c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4"/>
      <c r="EV22" s="42">
        <v>-222.6</v>
      </c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4"/>
    </row>
    <row r="23" spans="1:166" s="8" customFormat="1" ht="72" customHeight="1">
      <c r="A23" s="53" t="s">
        <v>97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22"/>
      <c r="AO23" s="22"/>
      <c r="AP23" s="22"/>
      <c r="AQ23" s="22"/>
      <c r="AR23" s="22"/>
      <c r="AS23" s="22"/>
      <c r="AT23" s="22"/>
      <c r="AU23" s="68" t="s">
        <v>83</v>
      </c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1">
        <v>0</v>
      </c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>
        <v>0</v>
      </c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>
        <v>0</v>
      </c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>
        <f t="shared" si="1"/>
        <v>0</v>
      </c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</row>
    <row r="24" spans="1:166" s="8" customFormat="1" ht="146.25" customHeight="1">
      <c r="A24" s="53" t="s">
        <v>98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22"/>
      <c r="AO24" s="22"/>
      <c r="AP24" s="22"/>
      <c r="AQ24" s="22"/>
      <c r="AR24" s="22"/>
      <c r="AS24" s="22"/>
      <c r="AT24" s="22"/>
      <c r="AU24" s="68" t="s">
        <v>118</v>
      </c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1">
        <v>0</v>
      </c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>
        <v>0</v>
      </c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>
        <v>0</v>
      </c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>
        <f t="shared" si="1"/>
        <v>0</v>
      </c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</row>
    <row r="25" spans="1:166" s="8" customFormat="1" ht="59.25" customHeight="1">
      <c r="A25" s="54" t="s">
        <v>135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6"/>
      <c r="AN25" s="22"/>
      <c r="AO25" s="22"/>
      <c r="AP25" s="22"/>
      <c r="AQ25" s="22"/>
      <c r="AR25" s="22"/>
      <c r="AS25" s="22"/>
      <c r="AT25" s="22"/>
      <c r="AU25" s="21"/>
      <c r="AV25" s="21"/>
      <c r="AW25" s="21"/>
      <c r="AX25" s="21"/>
      <c r="AY25" s="21"/>
      <c r="AZ25" s="21"/>
      <c r="BA25" s="21"/>
      <c r="BB25" s="68" t="s">
        <v>119</v>
      </c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42">
        <v>0</v>
      </c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4"/>
      <c r="CM25" s="42">
        <f>CM26+CM27+CM28</f>
        <v>7202.740000000001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4"/>
      <c r="DC25" s="42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4"/>
      <c r="DP25" s="19"/>
      <c r="DQ25" s="19"/>
      <c r="DR25" s="42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4"/>
      <c r="EE25" s="19"/>
      <c r="EF25" s="19"/>
      <c r="EG25" s="42">
        <f>CM25</f>
        <v>7202.740000000001</v>
      </c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4"/>
      <c r="EV25" s="42">
        <f t="shared" si="1"/>
        <v>-7202.740000000001</v>
      </c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4"/>
    </row>
    <row r="26" spans="1:166" s="8" customFormat="1" ht="59.25" customHeight="1">
      <c r="A26" s="54" t="s">
        <v>135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6"/>
      <c r="AN26" s="22"/>
      <c r="AO26" s="22"/>
      <c r="AP26" s="22"/>
      <c r="AQ26" s="22"/>
      <c r="AR26" s="22"/>
      <c r="AS26" s="22"/>
      <c r="AT26" s="22"/>
      <c r="AU26" s="21"/>
      <c r="AV26" s="21"/>
      <c r="AW26" s="21"/>
      <c r="AX26" s="21"/>
      <c r="AY26" s="21"/>
      <c r="AZ26" s="21"/>
      <c r="BA26" s="21"/>
      <c r="BB26" s="68" t="s">
        <v>153</v>
      </c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42">
        <v>0</v>
      </c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4"/>
      <c r="CM26" s="189">
        <v>6781.89</v>
      </c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1"/>
      <c r="DC26" s="42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4"/>
      <c r="DP26" s="19"/>
      <c r="DQ26" s="19"/>
      <c r="DR26" s="42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4"/>
      <c r="EE26" s="19"/>
      <c r="EF26" s="19"/>
      <c r="EG26" s="42">
        <f>CM26</f>
        <v>6781.89</v>
      </c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4"/>
      <c r="EV26" s="42">
        <f t="shared" si="1"/>
        <v>-6781.89</v>
      </c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4"/>
    </row>
    <row r="27" spans="1:166" s="8" customFormat="1" ht="58.5" customHeight="1">
      <c r="A27" s="54" t="s">
        <v>135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6"/>
      <c r="AN27" s="22"/>
      <c r="AO27" s="22"/>
      <c r="AP27" s="22"/>
      <c r="AQ27" s="22"/>
      <c r="AR27" s="22"/>
      <c r="AS27" s="22"/>
      <c r="AT27" s="22"/>
      <c r="AU27" s="21"/>
      <c r="AV27" s="21"/>
      <c r="AW27" s="21"/>
      <c r="AX27" s="21"/>
      <c r="AY27" s="21"/>
      <c r="AZ27" s="21"/>
      <c r="BA27" s="21"/>
      <c r="BB27" s="68" t="s">
        <v>120</v>
      </c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42">
        <v>0</v>
      </c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4"/>
      <c r="CM27" s="189">
        <v>18.77</v>
      </c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1"/>
      <c r="DC27" s="42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4"/>
      <c r="DP27" s="19"/>
      <c r="DQ27" s="19"/>
      <c r="DR27" s="42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4"/>
      <c r="EE27" s="19"/>
      <c r="EF27" s="19"/>
      <c r="EG27" s="42">
        <v>10.56</v>
      </c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4"/>
      <c r="EV27" s="42">
        <f t="shared" si="1"/>
        <v>-18.77</v>
      </c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4"/>
    </row>
    <row r="28" spans="1:166" s="8" customFormat="1" ht="50.25" customHeight="1">
      <c r="A28" s="54" t="s">
        <v>135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  <c r="AN28" s="22"/>
      <c r="AO28" s="22"/>
      <c r="AP28" s="22"/>
      <c r="AQ28" s="22"/>
      <c r="AR28" s="22"/>
      <c r="AS28" s="22"/>
      <c r="AT28" s="22"/>
      <c r="AU28" s="21"/>
      <c r="AV28" s="21"/>
      <c r="AW28" s="21"/>
      <c r="AX28" s="21"/>
      <c r="AY28" s="21"/>
      <c r="AZ28" s="21"/>
      <c r="BA28" s="21"/>
      <c r="BB28" s="68" t="s">
        <v>121</v>
      </c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42">
        <v>0</v>
      </c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4"/>
      <c r="CM28" s="189">
        <v>402.08</v>
      </c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1"/>
      <c r="DC28" s="42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4"/>
      <c r="DP28" s="19"/>
      <c r="DQ28" s="19"/>
      <c r="DR28" s="42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4"/>
      <c r="EE28" s="19"/>
      <c r="EF28" s="19"/>
      <c r="EG28" s="42">
        <f>CM28</f>
        <v>402.08</v>
      </c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4"/>
      <c r="EV28" s="42">
        <f t="shared" si="1"/>
        <v>-402.08</v>
      </c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4"/>
    </row>
    <row r="29" spans="1:166" s="8" customFormat="1" ht="50.25" customHeight="1">
      <c r="A29" s="174" t="s">
        <v>184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6"/>
      <c r="AN29" s="36"/>
      <c r="AO29" s="36"/>
      <c r="AP29" s="36"/>
      <c r="AQ29" s="36"/>
      <c r="AR29" s="36"/>
      <c r="AS29" s="36"/>
      <c r="AT29" s="36"/>
      <c r="AU29" s="33"/>
      <c r="AV29" s="33"/>
      <c r="AW29" s="33"/>
      <c r="AX29" s="33"/>
      <c r="AY29" s="33"/>
      <c r="AZ29" s="33"/>
      <c r="BA29" s="33"/>
      <c r="BB29" s="164" t="s">
        <v>185</v>
      </c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6"/>
      <c r="BR29" s="114">
        <f>BR30</f>
        <v>5554600</v>
      </c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6"/>
      <c r="CM29" s="114">
        <f>CM30</f>
        <v>3082340.76</v>
      </c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6"/>
      <c r="DC29" s="114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6"/>
      <c r="DP29" s="24"/>
      <c r="DQ29" s="24"/>
      <c r="DR29" s="114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6"/>
      <c r="EE29" s="24"/>
      <c r="EF29" s="24"/>
      <c r="EG29" s="114">
        <f aca="true" t="shared" si="2" ref="EG29:EG34">CM29</f>
        <v>3082340.76</v>
      </c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6"/>
      <c r="EV29" s="114">
        <f aca="true" t="shared" si="3" ref="EV29:EV35">BR29-CM29</f>
        <v>2472259.24</v>
      </c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6"/>
    </row>
    <row r="30" spans="1:166" s="8" customFormat="1" ht="50.25" customHeight="1">
      <c r="A30" s="54" t="s">
        <v>186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6"/>
      <c r="AN30" s="22"/>
      <c r="AO30" s="22"/>
      <c r="AP30" s="22"/>
      <c r="AQ30" s="22"/>
      <c r="AR30" s="22"/>
      <c r="AS30" s="22"/>
      <c r="AT30" s="22"/>
      <c r="AU30" s="86" t="s">
        <v>188</v>
      </c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8"/>
      <c r="BR30" s="42">
        <f>BR31+BR32+BR33+BR34</f>
        <v>5554600</v>
      </c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4"/>
      <c r="CM30" s="42">
        <f>CM31+CM32+CM33+CM34</f>
        <v>3082340.76</v>
      </c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4"/>
      <c r="DC30" s="42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4"/>
      <c r="DP30" s="19"/>
      <c r="DQ30" s="19"/>
      <c r="DR30" s="42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4"/>
      <c r="EE30" s="19"/>
      <c r="EF30" s="19"/>
      <c r="EG30" s="42">
        <f t="shared" si="2"/>
        <v>3082340.76</v>
      </c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4"/>
      <c r="EV30" s="42">
        <f t="shared" si="3"/>
        <v>2472259.24</v>
      </c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4"/>
    </row>
    <row r="31" spans="1:166" s="8" customFormat="1" ht="91.5" customHeight="1">
      <c r="A31" s="54" t="s">
        <v>187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22"/>
      <c r="AO31" s="22"/>
      <c r="AP31" s="22"/>
      <c r="AQ31" s="22"/>
      <c r="AR31" s="22"/>
      <c r="AS31" s="22"/>
      <c r="AT31" s="22"/>
      <c r="AU31" s="21"/>
      <c r="AV31" s="21"/>
      <c r="AW31" s="21"/>
      <c r="AX31" s="21"/>
      <c r="AY31" s="21"/>
      <c r="AZ31" s="21"/>
      <c r="BA31" s="21"/>
      <c r="BB31" s="86" t="s">
        <v>189</v>
      </c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8"/>
      <c r="BR31" s="42">
        <v>2033000</v>
      </c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4"/>
      <c r="CM31" s="189">
        <v>1170635.76</v>
      </c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1"/>
      <c r="DC31" s="42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4"/>
      <c r="DP31" s="19"/>
      <c r="DQ31" s="19"/>
      <c r="DR31" s="42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4"/>
      <c r="EE31" s="19"/>
      <c r="EF31" s="19"/>
      <c r="EG31" s="42">
        <f t="shared" si="2"/>
        <v>1170635.76</v>
      </c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4"/>
      <c r="EV31" s="42">
        <f t="shared" si="3"/>
        <v>862364.24</v>
      </c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4"/>
    </row>
    <row r="32" spans="1:166" s="8" customFormat="1" ht="111.75" customHeight="1">
      <c r="A32" s="54" t="s">
        <v>191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22"/>
      <c r="AO32" s="22"/>
      <c r="AP32" s="22"/>
      <c r="AQ32" s="22"/>
      <c r="AR32" s="22"/>
      <c r="AS32" s="22"/>
      <c r="AT32" s="22"/>
      <c r="AU32" s="21"/>
      <c r="AV32" s="21"/>
      <c r="AW32" s="21"/>
      <c r="AX32" s="21"/>
      <c r="AY32" s="21"/>
      <c r="AZ32" s="21"/>
      <c r="BA32" s="21"/>
      <c r="BB32" s="86" t="s">
        <v>190</v>
      </c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8"/>
      <c r="BR32" s="42">
        <v>42100</v>
      </c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4"/>
      <c r="CM32" s="189">
        <v>24385.63</v>
      </c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1"/>
      <c r="DC32" s="42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4"/>
      <c r="DP32" s="19"/>
      <c r="DQ32" s="19"/>
      <c r="DR32" s="42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4"/>
      <c r="EE32" s="19"/>
      <c r="EF32" s="19"/>
      <c r="EG32" s="42">
        <f t="shared" si="2"/>
        <v>24385.63</v>
      </c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4"/>
      <c r="EV32" s="42">
        <f t="shared" si="3"/>
        <v>17714.37</v>
      </c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4"/>
    </row>
    <row r="33" spans="1:166" s="8" customFormat="1" ht="96.75" customHeight="1">
      <c r="A33" s="54" t="s">
        <v>192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22"/>
      <c r="AO33" s="22"/>
      <c r="AP33" s="22"/>
      <c r="AQ33" s="22"/>
      <c r="AR33" s="22"/>
      <c r="AS33" s="22"/>
      <c r="AT33" s="22"/>
      <c r="AU33" s="21"/>
      <c r="AV33" s="21"/>
      <c r="AW33" s="21"/>
      <c r="AX33" s="21"/>
      <c r="AY33" s="21"/>
      <c r="AZ33" s="21"/>
      <c r="BA33" s="21"/>
      <c r="BB33" s="86" t="s">
        <v>193</v>
      </c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8"/>
      <c r="BR33" s="42">
        <v>3291500</v>
      </c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/>
      <c r="CM33" s="189">
        <v>1921471</v>
      </c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1"/>
      <c r="DC33" s="42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4"/>
      <c r="DP33" s="19"/>
      <c r="DQ33" s="19"/>
      <c r="DR33" s="42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4"/>
      <c r="EE33" s="19"/>
      <c r="EF33" s="19"/>
      <c r="EG33" s="42">
        <f t="shared" si="2"/>
        <v>1921471</v>
      </c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4"/>
      <c r="EV33" s="42">
        <f t="shared" si="3"/>
        <v>1370029</v>
      </c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4"/>
    </row>
    <row r="34" spans="1:166" s="8" customFormat="1" ht="93" customHeight="1">
      <c r="A34" s="54" t="s">
        <v>194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22"/>
      <c r="AO34" s="22"/>
      <c r="AP34" s="22"/>
      <c r="AQ34" s="22"/>
      <c r="AR34" s="22"/>
      <c r="AS34" s="22"/>
      <c r="AT34" s="22"/>
      <c r="AU34" s="21"/>
      <c r="AV34" s="21"/>
      <c r="AW34" s="21"/>
      <c r="AX34" s="21"/>
      <c r="AY34" s="21"/>
      <c r="AZ34" s="21"/>
      <c r="BA34" s="21"/>
      <c r="BB34" s="86" t="s">
        <v>195</v>
      </c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8"/>
      <c r="BR34" s="42">
        <v>188000</v>
      </c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189">
        <v>-34151.63</v>
      </c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1"/>
      <c r="DC34" s="42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4"/>
      <c r="DP34" s="19"/>
      <c r="DQ34" s="19"/>
      <c r="DR34" s="42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4"/>
      <c r="EE34" s="19"/>
      <c r="EF34" s="19"/>
      <c r="EG34" s="42">
        <f t="shared" si="2"/>
        <v>-34151.63</v>
      </c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4"/>
      <c r="EV34" s="42">
        <f t="shared" si="3"/>
        <v>222151.63</v>
      </c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4"/>
    </row>
    <row r="35" spans="1:166" s="7" customFormat="1" ht="21.75" customHeight="1">
      <c r="A35" s="130" t="s">
        <v>32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66"/>
      <c r="AO35" s="66"/>
      <c r="AP35" s="66"/>
      <c r="AQ35" s="66"/>
      <c r="AR35" s="66"/>
      <c r="AS35" s="66"/>
      <c r="AT35" s="66" t="s">
        <v>33</v>
      </c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52">
        <f>BR36+BR53</f>
        <v>1178500</v>
      </c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>
        <f>CM36+CM53</f>
        <v>970920.3399999999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>
        <f aca="true" t="shared" si="4" ref="EG35:EG45">CM35</f>
        <v>970920.3399999999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>
        <f t="shared" si="3"/>
        <v>207579.66000000015</v>
      </c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</row>
    <row r="36" spans="1:166" s="8" customFormat="1" ht="34.5" customHeight="1">
      <c r="A36" s="45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80"/>
      <c r="AO36" s="80"/>
      <c r="AP36" s="80"/>
      <c r="AQ36" s="80"/>
      <c r="AR36" s="80"/>
      <c r="AS36" s="80"/>
      <c r="AT36" s="80" t="s">
        <v>35</v>
      </c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61">
        <v>539600</v>
      </c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>
        <f>CM37+CM44+CM50</f>
        <v>764350.8999999999</v>
      </c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>
        <f t="shared" si="4"/>
        <v>764350.8999999999</v>
      </c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>
        <f aca="true" t="shared" si="5" ref="EV36:EV49">BR36-CM36</f>
        <v>-224750.8999999999</v>
      </c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</row>
    <row r="37" spans="1:166" s="8" customFormat="1" ht="42.75" customHeight="1">
      <c r="A37" s="45" t="s">
        <v>99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80"/>
      <c r="AO37" s="80"/>
      <c r="AP37" s="80"/>
      <c r="AQ37" s="80"/>
      <c r="AR37" s="80"/>
      <c r="AS37" s="80"/>
      <c r="AT37" s="80" t="s">
        <v>100</v>
      </c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61">
        <v>490800</v>
      </c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>
        <f>CM38+CM41</f>
        <v>584071.32</v>
      </c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>
        <f t="shared" si="4"/>
        <v>584071.32</v>
      </c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>
        <f>BR37-CM37</f>
        <v>-93271.31999999995</v>
      </c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</row>
    <row r="38" spans="1:166" s="8" customFormat="1" ht="28.5" customHeight="1">
      <c r="A38" s="45" t="s">
        <v>86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80"/>
      <c r="AP38" s="80"/>
      <c r="AQ38" s="80"/>
      <c r="AR38" s="80"/>
      <c r="AS38" s="80"/>
      <c r="AT38" s="80" t="s">
        <v>84</v>
      </c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61">
        <v>490800</v>
      </c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>
        <f>CM39+CM40</f>
        <v>584071.32</v>
      </c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61">
        <f t="shared" si="4"/>
        <v>584071.32</v>
      </c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>
        <f>BR38-CM38</f>
        <v>-93271.31999999995</v>
      </c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</row>
    <row r="39" spans="1:166" s="8" customFormat="1" ht="43.5" customHeight="1">
      <c r="A39" s="53" t="s">
        <v>101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20"/>
      <c r="AO39" s="20"/>
      <c r="AP39" s="20"/>
      <c r="AQ39" s="20"/>
      <c r="AR39" s="20"/>
      <c r="AS39" s="20"/>
      <c r="AT39" s="20"/>
      <c r="AU39" s="80" t="s">
        <v>102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61">
        <v>0</v>
      </c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188">
        <v>584015.73</v>
      </c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61">
        <f aca="true" t="shared" si="6" ref="EG39:EG44">CM39</f>
        <v>584015.73</v>
      </c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>
        <f>BR39-CM39</f>
        <v>-584015.73</v>
      </c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</row>
    <row r="40" spans="1:166" s="8" customFormat="1" ht="43.5" customHeight="1">
      <c r="A40" s="53" t="s">
        <v>101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46" t="s">
        <v>156</v>
      </c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42">
        <v>0</v>
      </c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4"/>
      <c r="CM40" s="189">
        <v>55.59</v>
      </c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1"/>
      <c r="DC40" s="114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6"/>
      <c r="DP40" s="24"/>
      <c r="DQ40" s="24"/>
      <c r="DR40" s="114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6"/>
      <c r="EE40" s="24"/>
      <c r="EF40" s="24"/>
      <c r="EG40" s="42">
        <f t="shared" si="6"/>
        <v>55.59</v>
      </c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4"/>
      <c r="EV40" s="42">
        <f t="shared" si="5"/>
        <v>-55.59</v>
      </c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4"/>
    </row>
    <row r="41" spans="1:166" s="8" customFormat="1" ht="43.5" customHeight="1">
      <c r="A41" s="53" t="s">
        <v>101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46" t="s">
        <v>173</v>
      </c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42">
        <v>0</v>
      </c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4"/>
      <c r="CM41" s="42">
        <f>CM42+CM43</f>
        <v>0</v>
      </c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4"/>
      <c r="DC41" s="114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6"/>
      <c r="DP41" s="24"/>
      <c r="DQ41" s="24"/>
      <c r="DR41" s="114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6"/>
      <c r="EE41" s="24"/>
      <c r="EF41" s="24"/>
      <c r="EG41" s="42">
        <f t="shared" si="6"/>
        <v>0</v>
      </c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4"/>
      <c r="EV41" s="42">
        <f t="shared" si="5"/>
        <v>0</v>
      </c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4"/>
    </row>
    <row r="42" spans="1:166" s="8" customFormat="1" ht="43.5" customHeight="1">
      <c r="A42" s="53" t="s">
        <v>101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46" t="s">
        <v>172</v>
      </c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42">
        <v>0</v>
      </c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4"/>
      <c r="CM42" s="42">
        <v>0</v>
      </c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4"/>
      <c r="DC42" s="114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6"/>
      <c r="DP42" s="24"/>
      <c r="DQ42" s="24"/>
      <c r="DR42" s="114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6"/>
      <c r="EE42" s="24"/>
      <c r="EF42" s="24"/>
      <c r="EG42" s="42">
        <f t="shared" si="6"/>
        <v>0</v>
      </c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4"/>
      <c r="EV42" s="42">
        <f t="shared" si="5"/>
        <v>0</v>
      </c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4"/>
    </row>
    <row r="43" spans="1:166" s="8" customFormat="1" ht="43.5" customHeight="1">
      <c r="A43" s="53" t="s">
        <v>101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46" t="s">
        <v>183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42">
        <v>0</v>
      </c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4"/>
      <c r="CM43" s="42">
        <v>0</v>
      </c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4"/>
      <c r="DC43" s="114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6"/>
      <c r="DP43" s="24"/>
      <c r="DQ43" s="24"/>
      <c r="DR43" s="114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6"/>
      <c r="EE43" s="24"/>
      <c r="EF43" s="24"/>
      <c r="EG43" s="42">
        <f t="shared" si="6"/>
        <v>0</v>
      </c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4"/>
      <c r="EV43" s="42">
        <f>BR43-CM43</f>
        <v>0</v>
      </c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4"/>
    </row>
    <row r="44" spans="1:166" s="8" customFormat="1" ht="58.5" customHeight="1">
      <c r="A44" s="129" t="s">
        <v>103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20"/>
      <c r="AO44" s="20"/>
      <c r="AP44" s="20"/>
      <c r="AQ44" s="20"/>
      <c r="AR44" s="20"/>
      <c r="AS44" s="20"/>
      <c r="AT44" s="20"/>
      <c r="AU44" s="25" t="s">
        <v>104</v>
      </c>
      <c r="AV44" s="25"/>
      <c r="AW44" s="25"/>
      <c r="AX44" s="25"/>
      <c r="AY44" s="25"/>
      <c r="AZ44" s="25"/>
      <c r="BA44" s="25"/>
      <c r="BB44" s="30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2"/>
      <c r="BR44" s="61">
        <v>48800</v>
      </c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>
        <f>CM45+CM48</f>
        <v>154995.49000000002</v>
      </c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61">
        <f t="shared" si="6"/>
        <v>154995.49000000002</v>
      </c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>
        <f>BR44-CM44</f>
        <v>-106195.49000000002</v>
      </c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</row>
    <row r="45" spans="1:166" s="8" customFormat="1" ht="52.5" customHeight="1">
      <c r="A45" s="45" t="s">
        <v>105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80"/>
      <c r="AO45" s="80"/>
      <c r="AP45" s="80"/>
      <c r="AQ45" s="80"/>
      <c r="AR45" s="80"/>
      <c r="AS45" s="80"/>
      <c r="AT45" s="80" t="s">
        <v>106</v>
      </c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61">
        <v>48800</v>
      </c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>
        <f>CM46+CM47</f>
        <v>168495.49000000002</v>
      </c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>
        <f t="shared" si="4"/>
        <v>168495.49000000002</v>
      </c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>
        <f>BR45-CM45</f>
        <v>-119695.49000000002</v>
      </c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</row>
    <row r="46" spans="1:166" s="8" customFormat="1" ht="52.5" customHeight="1">
      <c r="A46" s="45" t="s">
        <v>105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46" t="s">
        <v>157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42">
        <v>0</v>
      </c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4"/>
      <c r="CM46" s="42">
        <v>165449.82</v>
      </c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4"/>
      <c r="DC46" s="42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4"/>
      <c r="DP46" s="19"/>
      <c r="DQ46" s="19"/>
      <c r="DR46" s="42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4"/>
      <c r="EE46" s="19"/>
      <c r="EF46" s="19"/>
      <c r="EG46" s="42">
        <f aca="true" t="shared" si="7" ref="EG46:EG52">CM46</f>
        <v>165449.82</v>
      </c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4"/>
      <c r="EV46" s="42">
        <f t="shared" si="5"/>
        <v>-165449.82</v>
      </c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4"/>
    </row>
    <row r="47" spans="1:166" s="8" customFormat="1" ht="49.5" customHeight="1">
      <c r="A47" s="45" t="s">
        <v>105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46" t="s">
        <v>158</v>
      </c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42">
        <v>0</v>
      </c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4"/>
      <c r="CM47" s="42">
        <v>3045.67</v>
      </c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4"/>
      <c r="DC47" s="42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4"/>
      <c r="DP47" s="19"/>
      <c r="DQ47" s="19"/>
      <c r="DR47" s="42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4"/>
      <c r="EE47" s="19"/>
      <c r="EF47" s="19"/>
      <c r="EG47" s="42">
        <f t="shared" si="7"/>
        <v>3045.67</v>
      </c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4"/>
      <c r="EV47" s="42">
        <f t="shared" si="5"/>
        <v>-3045.67</v>
      </c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4"/>
    </row>
    <row r="48" spans="1:166" s="8" customFormat="1" ht="64.5" customHeight="1">
      <c r="A48" s="54" t="s">
        <v>174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6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46" t="s">
        <v>175</v>
      </c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  <c r="BR48" s="42">
        <v>0</v>
      </c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4"/>
      <c r="CM48" s="42">
        <f>CM49</f>
        <v>-13500</v>
      </c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4"/>
      <c r="DC48" s="42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4"/>
      <c r="DP48" s="19"/>
      <c r="DQ48" s="19"/>
      <c r="DR48" s="42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4"/>
      <c r="EE48" s="19"/>
      <c r="EF48" s="19"/>
      <c r="EG48" s="42">
        <f t="shared" si="7"/>
        <v>-13500</v>
      </c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4"/>
      <c r="EV48" s="42">
        <f t="shared" si="5"/>
        <v>13500</v>
      </c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4"/>
    </row>
    <row r="49" spans="1:166" s="8" customFormat="1" ht="67.5" customHeight="1">
      <c r="A49" s="54" t="s">
        <v>174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6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46" t="s">
        <v>176</v>
      </c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42">
        <v>0</v>
      </c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4"/>
      <c r="CM49" s="42">
        <v>-13500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4"/>
      <c r="DC49" s="42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4"/>
      <c r="DP49" s="19"/>
      <c r="DQ49" s="19"/>
      <c r="DR49" s="42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4"/>
      <c r="EE49" s="19"/>
      <c r="EF49" s="19"/>
      <c r="EG49" s="42">
        <f t="shared" si="7"/>
        <v>-13500</v>
      </c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4"/>
      <c r="EV49" s="42">
        <f t="shared" si="5"/>
        <v>13500</v>
      </c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4"/>
    </row>
    <row r="50" spans="1:166" s="8" customFormat="1" ht="43.5" customHeight="1">
      <c r="A50" s="54" t="s">
        <v>136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6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46" t="s">
        <v>122</v>
      </c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42">
        <v>0</v>
      </c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4"/>
      <c r="CM50" s="42">
        <f>CM51+CM52</f>
        <v>25284.09</v>
      </c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4"/>
      <c r="DC50" s="42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4"/>
      <c r="DP50" s="19"/>
      <c r="DQ50" s="19"/>
      <c r="DR50" s="42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4"/>
      <c r="EE50" s="19"/>
      <c r="EF50" s="19"/>
      <c r="EG50" s="42">
        <f t="shared" si="7"/>
        <v>25284.09</v>
      </c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4"/>
      <c r="EV50" s="42">
        <f aca="true" t="shared" si="8" ref="EV50:EV56">BR50-CM50</f>
        <v>-25284.09</v>
      </c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4"/>
    </row>
    <row r="51" spans="1:166" s="8" customFormat="1" ht="46.5" customHeight="1">
      <c r="A51" s="54" t="s">
        <v>136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6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46" t="s">
        <v>123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42">
        <v>0</v>
      </c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4"/>
      <c r="CM51" s="42">
        <v>25181.02</v>
      </c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4"/>
      <c r="DC51" s="42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4"/>
      <c r="DP51" s="19"/>
      <c r="DQ51" s="19"/>
      <c r="DR51" s="42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4"/>
      <c r="EE51" s="19"/>
      <c r="EF51" s="19"/>
      <c r="EG51" s="42">
        <f t="shared" si="7"/>
        <v>25181.02</v>
      </c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4"/>
      <c r="EV51" s="42">
        <f t="shared" si="8"/>
        <v>-25181.02</v>
      </c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4"/>
    </row>
    <row r="52" spans="1:166" s="8" customFormat="1" ht="46.5" customHeight="1">
      <c r="A52" s="54" t="s">
        <v>136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6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46" t="s">
        <v>159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42">
        <v>0</v>
      </c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4"/>
      <c r="CM52" s="42">
        <v>103.07</v>
      </c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4"/>
      <c r="DC52" s="42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4"/>
      <c r="DP52" s="19"/>
      <c r="DQ52" s="19"/>
      <c r="DR52" s="42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4"/>
      <c r="EE52" s="19"/>
      <c r="EF52" s="19"/>
      <c r="EG52" s="42">
        <f t="shared" si="7"/>
        <v>103.07</v>
      </c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4"/>
      <c r="EV52" s="42">
        <f t="shared" si="8"/>
        <v>-103.07</v>
      </c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4"/>
    </row>
    <row r="53" spans="1:166" s="8" customFormat="1" ht="22.5" customHeight="1">
      <c r="A53" s="150" t="s">
        <v>36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66"/>
      <c r="AO53" s="66"/>
      <c r="AP53" s="66"/>
      <c r="AQ53" s="66"/>
      <c r="AR53" s="66"/>
      <c r="AS53" s="66"/>
      <c r="AT53" s="66" t="s">
        <v>107</v>
      </c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52">
        <v>638900</v>
      </c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>
        <f>CM54</f>
        <v>206569.44</v>
      </c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>
        <f aca="true" t="shared" si="9" ref="EG53:EG70">CM53</f>
        <v>206569.44</v>
      </c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>
        <f t="shared" si="8"/>
        <v>432330.56</v>
      </c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</row>
    <row r="54" spans="1:166" s="8" customFormat="1" ht="21" customHeight="1">
      <c r="A54" s="45" t="s">
        <v>36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80"/>
      <c r="AO54" s="80"/>
      <c r="AP54" s="80"/>
      <c r="AQ54" s="80"/>
      <c r="AR54" s="80"/>
      <c r="AS54" s="80"/>
      <c r="AT54" s="80" t="s">
        <v>85</v>
      </c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61">
        <v>638900</v>
      </c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>
        <f>CM55+CM56+CM57</f>
        <v>206569.44</v>
      </c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>
        <f t="shared" si="9"/>
        <v>206569.44</v>
      </c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>
        <f t="shared" si="8"/>
        <v>432330.56</v>
      </c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</row>
    <row r="55" spans="1:166" s="7" customFormat="1" ht="32.25" customHeight="1">
      <c r="A55" s="129" t="s">
        <v>36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8"/>
      <c r="AO55" s="18"/>
      <c r="AP55" s="18"/>
      <c r="AQ55" s="18"/>
      <c r="AR55" s="18"/>
      <c r="AS55" s="18"/>
      <c r="AT55" s="18"/>
      <c r="AU55" s="154" t="s">
        <v>111</v>
      </c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68" t="s">
        <v>110</v>
      </c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1">
        <v>208435.2</v>
      </c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>
        <f>CM55</f>
        <v>208435.2</v>
      </c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>
        <f t="shared" si="8"/>
        <v>-208435.2</v>
      </c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</row>
    <row r="56" spans="1:166" s="7" customFormat="1" ht="32.25" customHeight="1">
      <c r="A56" s="151" t="s">
        <v>36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3"/>
      <c r="AN56" s="18"/>
      <c r="AO56" s="18"/>
      <c r="AP56" s="18"/>
      <c r="AQ56" s="18"/>
      <c r="AR56" s="18"/>
      <c r="AS56" s="18"/>
      <c r="AT56" s="18"/>
      <c r="AU56" s="154" t="s">
        <v>124</v>
      </c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86" t="s">
        <v>125</v>
      </c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8"/>
      <c r="CM56" s="46">
        <v>57.36</v>
      </c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8"/>
      <c r="DC56" s="86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8"/>
      <c r="DP56" s="21"/>
      <c r="DQ56" s="21"/>
      <c r="DR56" s="86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8"/>
      <c r="EE56" s="21"/>
      <c r="EF56" s="21"/>
      <c r="EG56" s="86" t="s">
        <v>208</v>
      </c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8"/>
      <c r="EV56" s="46">
        <f t="shared" si="8"/>
        <v>-57.36</v>
      </c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8"/>
    </row>
    <row r="57" spans="1:166" s="7" customFormat="1" ht="39.75" customHeight="1">
      <c r="A57" s="45" t="s">
        <v>108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23"/>
      <c r="AO57" s="23"/>
      <c r="AP57" s="23"/>
      <c r="AQ57" s="23"/>
      <c r="AR57" s="23"/>
      <c r="AS57" s="23"/>
      <c r="AT57" s="23"/>
      <c r="AU57" s="68" t="s">
        <v>109</v>
      </c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 t="s">
        <v>110</v>
      </c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80">
        <f>CM58+CM59+CM60</f>
        <v>-1923.12</v>
      </c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68" t="s">
        <v>197</v>
      </c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>
        <f aca="true" t="shared" si="10" ref="EV57:EV76">BR57-CM57</f>
        <v>1923.12</v>
      </c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</row>
    <row r="58" spans="1:166" s="7" customFormat="1" ht="39.75" customHeight="1">
      <c r="A58" s="45" t="s">
        <v>108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23"/>
      <c r="AO58" s="23"/>
      <c r="AP58" s="23"/>
      <c r="AQ58" s="23"/>
      <c r="AR58" s="23"/>
      <c r="AS58" s="23"/>
      <c r="AT58" s="23"/>
      <c r="AU58" s="34"/>
      <c r="AV58" s="34"/>
      <c r="AW58" s="34"/>
      <c r="AX58" s="34"/>
      <c r="AY58" s="34"/>
      <c r="AZ58" s="34"/>
      <c r="BA58" s="34"/>
      <c r="BB58" s="167" t="s">
        <v>160</v>
      </c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9"/>
      <c r="BR58" s="86" t="s">
        <v>125</v>
      </c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8"/>
      <c r="CM58" s="46">
        <v>0</v>
      </c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8"/>
      <c r="DC58" s="164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6"/>
      <c r="DP58" s="33"/>
      <c r="DQ58" s="33"/>
      <c r="DR58" s="164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6"/>
      <c r="EE58" s="33"/>
      <c r="EF58" s="33"/>
      <c r="EG58" s="86" t="s">
        <v>125</v>
      </c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8"/>
      <c r="EV58" s="46">
        <f t="shared" si="10"/>
        <v>0</v>
      </c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8"/>
    </row>
    <row r="59" spans="1:166" s="7" customFormat="1" ht="39.75" customHeight="1">
      <c r="A59" s="45" t="s">
        <v>108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23"/>
      <c r="AO59" s="23"/>
      <c r="AP59" s="23"/>
      <c r="AQ59" s="23"/>
      <c r="AR59" s="23"/>
      <c r="AS59" s="23"/>
      <c r="AT59" s="23"/>
      <c r="AU59" s="149" t="s">
        <v>126</v>
      </c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>
        <v>0</v>
      </c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80">
        <v>0</v>
      </c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49">
        <v>0</v>
      </c>
      <c r="EH59" s="149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149"/>
      <c r="ET59" s="149"/>
      <c r="EU59" s="149"/>
      <c r="EV59" s="80">
        <f t="shared" si="10"/>
        <v>0</v>
      </c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</row>
    <row r="60" spans="1:166" s="7" customFormat="1" ht="39.75" customHeight="1">
      <c r="A60" s="45" t="s">
        <v>108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23"/>
      <c r="AO60" s="23"/>
      <c r="AP60" s="23"/>
      <c r="AQ60" s="23"/>
      <c r="AR60" s="23"/>
      <c r="AS60" s="23"/>
      <c r="AT60" s="23"/>
      <c r="AU60" s="34"/>
      <c r="AV60" s="34"/>
      <c r="AW60" s="34"/>
      <c r="AX60" s="34"/>
      <c r="AY60" s="34"/>
      <c r="AZ60" s="34"/>
      <c r="BA60" s="34"/>
      <c r="BB60" s="167" t="s">
        <v>196</v>
      </c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9"/>
      <c r="BR60" s="167">
        <v>0</v>
      </c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9"/>
      <c r="CM60" s="46">
        <v>-1923.12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8"/>
      <c r="DC60" s="177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9"/>
      <c r="DP60" s="38"/>
      <c r="DQ60" s="38"/>
      <c r="DR60" s="180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2"/>
      <c r="EE60" s="37"/>
      <c r="EF60" s="37"/>
      <c r="EG60" s="167">
        <v>0</v>
      </c>
      <c r="EH60" s="168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9"/>
      <c r="EV60" s="46">
        <f t="shared" si="10"/>
        <v>1923.12</v>
      </c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8"/>
    </row>
    <row r="61" spans="1:166" s="7" customFormat="1" ht="19.5" customHeight="1">
      <c r="A61" s="128" t="s">
        <v>37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66"/>
      <c r="AO61" s="66"/>
      <c r="AP61" s="66"/>
      <c r="AQ61" s="66"/>
      <c r="AR61" s="66"/>
      <c r="AS61" s="66"/>
      <c r="AT61" s="66" t="s">
        <v>38</v>
      </c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52">
        <v>5819600</v>
      </c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>
        <f>CM62+CM66</f>
        <v>2972568.25</v>
      </c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>
        <f>CM61</f>
        <v>2972568.25</v>
      </c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>
        <f t="shared" si="10"/>
        <v>2847031.75</v>
      </c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</row>
    <row r="62" spans="1:166" s="9" customFormat="1" ht="18.75" customHeight="1">
      <c r="A62" s="45" t="s">
        <v>39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127"/>
      <c r="AO62" s="127"/>
      <c r="AP62" s="127"/>
      <c r="AQ62" s="127"/>
      <c r="AR62" s="127"/>
      <c r="AS62" s="127"/>
      <c r="AT62" s="80" t="s">
        <v>40</v>
      </c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62">
        <v>195600</v>
      </c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>
        <f>CM63</f>
        <v>162737.09000000003</v>
      </c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>
        <f t="shared" si="9"/>
        <v>162737.09000000003</v>
      </c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>
        <f t="shared" si="10"/>
        <v>32862.909999999974</v>
      </c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</row>
    <row r="63" spans="1:166" s="8" customFormat="1" ht="54.75" customHeight="1">
      <c r="A63" s="45" t="s">
        <v>87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80"/>
      <c r="AO63" s="80"/>
      <c r="AP63" s="80"/>
      <c r="AQ63" s="80"/>
      <c r="AR63" s="80"/>
      <c r="AS63" s="80"/>
      <c r="AT63" s="80" t="s">
        <v>41</v>
      </c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61">
        <v>195600</v>
      </c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>
        <f>CM64+CM65</f>
        <v>162737.09000000003</v>
      </c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>
        <f t="shared" si="9"/>
        <v>162737.09000000003</v>
      </c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>
        <f t="shared" si="10"/>
        <v>32862.909999999974</v>
      </c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</row>
    <row r="64" spans="1:166" s="8" customFormat="1" ht="57" customHeight="1">
      <c r="A64" s="45" t="s">
        <v>87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80"/>
      <c r="AO64" s="80"/>
      <c r="AP64" s="80"/>
      <c r="AQ64" s="80"/>
      <c r="AR64" s="80"/>
      <c r="AS64" s="80"/>
      <c r="AT64" s="80" t="s">
        <v>42</v>
      </c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61">
        <v>0</v>
      </c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>
        <v>163825.64</v>
      </c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>
        <f t="shared" si="9"/>
        <v>163825.64</v>
      </c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>
        <f t="shared" si="10"/>
        <v>-163825.64</v>
      </c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</row>
    <row r="65" spans="1:166" s="8" customFormat="1" ht="55.5" customHeight="1">
      <c r="A65" s="45" t="s">
        <v>87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80"/>
      <c r="AO65" s="80"/>
      <c r="AP65" s="80"/>
      <c r="AQ65" s="80"/>
      <c r="AR65" s="80"/>
      <c r="AS65" s="80"/>
      <c r="AT65" s="80" t="s">
        <v>43</v>
      </c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61">
        <v>0</v>
      </c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>
        <v>-1088.55</v>
      </c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>
        <f t="shared" si="9"/>
        <v>-1088.55</v>
      </c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>
        <f t="shared" si="10"/>
        <v>1088.55</v>
      </c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</row>
    <row r="66" spans="1:166" ht="27" customHeight="1">
      <c r="A66" s="118" t="s">
        <v>44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9"/>
      <c r="AO66" s="119"/>
      <c r="AP66" s="119"/>
      <c r="AQ66" s="119"/>
      <c r="AR66" s="119"/>
      <c r="AS66" s="119"/>
      <c r="AT66" s="119" t="s">
        <v>45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7">
        <v>5624000</v>
      </c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20">
        <f>CM67+CM74</f>
        <v>2809831.16</v>
      </c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>
        <f t="shared" si="9"/>
        <v>2809831.16</v>
      </c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>
        <f t="shared" si="10"/>
        <v>2814168.84</v>
      </c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</row>
    <row r="67" spans="1:166" s="10" customFormat="1" ht="40.5" customHeight="1">
      <c r="A67" s="53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80"/>
      <c r="AO67" s="80"/>
      <c r="AP67" s="80"/>
      <c r="AQ67" s="80"/>
      <c r="AR67" s="80"/>
      <c r="AS67" s="80"/>
      <c r="AT67" s="80" t="s">
        <v>47</v>
      </c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61">
        <v>5393000</v>
      </c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>
        <f>CM68</f>
        <v>2468961.3600000003</v>
      </c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>
        <f t="shared" si="9"/>
        <v>2468961.3600000003</v>
      </c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>
        <f t="shared" si="10"/>
        <v>2924038.6399999997</v>
      </c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</row>
    <row r="68" spans="1:166" s="8" customFormat="1" ht="63.75" customHeight="1">
      <c r="A68" s="45" t="s">
        <v>88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80"/>
      <c r="AO68" s="80"/>
      <c r="AP68" s="80"/>
      <c r="AQ68" s="80"/>
      <c r="AR68" s="80"/>
      <c r="AS68" s="80"/>
      <c r="AT68" s="80" t="s">
        <v>48</v>
      </c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61">
        <v>5393000</v>
      </c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>
        <f>CM69+CM70+CM71</f>
        <v>2468961.3600000003</v>
      </c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>
        <f t="shared" si="9"/>
        <v>2468961.3600000003</v>
      </c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>
        <f t="shared" si="10"/>
        <v>2924038.6399999997</v>
      </c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</row>
    <row r="69" spans="1:166" s="8" customFormat="1" ht="70.5" customHeight="1">
      <c r="A69" s="53" t="s">
        <v>89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25"/>
      <c r="AO69" s="25"/>
      <c r="AP69" s="25"/>
      <c r="AQ69" s="25"/>
      <c r="AR69" s="25"/>
      <c r="AS69" s="25"/>
      <c r="AT69" s="25" t="s">
        <v>49</v>
      </c>
      <c r="AU69" s="25"/>
      <c r="AV69" s="25"/>
      <c r="AW69" s="25"/>
      <c r="AX69" s="25"/>
      <c r="AY69" s="25"/>
      <c r="AZ69" s="25"/>
      <c r="BA69" s="25"/>
      <c r="BB69" s="80" t="s">
        <v>49</v>
      </c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61">
        <v>0</v>
      </c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>
        <v>2452868.2</v>
      </c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61">
        <f t="shared" si="9"/>
        <v>2452868.2</v>
      </c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>
        <f t="shared" si="10"/>
        <v>-2452868.2</v>
      </c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</row>
    <row r="70" spans="1:166" s="8" customFormat="1" ht="71.25" customHeight="1">
      <c r="A70" s="45" t="s">
        <v>137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66"/>
      <c r="AO70" s="66"/>
      <c r="AP70" s="66"/>
      <c r="AQ70" s="66"/>
      <c r="AR70" s="66"/>
      <c r="AS70" s="66"/>
      <c r="AT70" s="80" t="s">
        <v>50</v>
      </c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61">
        <v>0</v>
      </c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>
        <v>12793.16</v>
      </c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61">
        <f t="shared" si="9"/>
        <v>12793.16</v>
      </c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>
        <f t="shared" si="10"/>
        <v>-12793.16</v>
      </c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</row>
    <row r="71" spans="1:166" s="7" customFormat="1" ht="66" customHeight="1">
      <c r="A71" s="45" t="s">
        <v>89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80"/>
      <c r="AO71" s="80"/>
      <c r="AP71" s="80"/>
      <c r="AQ71" s="80"/>
      <c r="AR71" s="80"/>
      <c r="AS71" s="80"/>
      <c r="AT71" s="80" t="s">
        <v>138</v>
      </c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61">
        <v>0</v>
      </c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>
        <v>3300</v>
      </c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>
        <f aca="true" t="shared" si="11" ref="EG71:EG80">CM71</f>
        <v>3300</v>
      </c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>
        <f t="shared" si="10"/>
        <v>-3300</v>
      </c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</row>
    <row r="72" spans="1:166" s="8" customFormat="1" ht="12.75" customHeight="1" hidden="1">
      <c r="A72" s="45" t="s">
        <v>51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66"/>
      <c r="AO72" s="66"/>
      <c r="AP72" s="66"/>
      <c r="AQ72" s="66"/>
      <c r="AR72" s="66"/>
      <c r="AS72" s="66"/>
      <c r="AT72" s="80" t="s">
        <v>52</v>
      </c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61">
        <v>53900</v>
      </c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52">
        <v>26618.15</v>
      </c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61">
        <f t="shared" si="11"/>
        <v>26618.15</v>
      </c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>
        <f t="shared" si="10"/>
        <v>27281.85</v>
      </c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</row>
    <row r="73" spans="1:166" s="8" customFormat="1" ht="67.5" customHeight="1">
      <c r="A73" s="45" t="s">
        <v>89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23"/>
      <c r="AO73" s="23"/>
      <c r="AP73" s="23"/>
      <c r="AQ73" s="23"/>
      <c r="AR73" s="23"/>
      <c r="AS73" s="23"/>
      <c r="AT73" s="20"/>
      <c r="AU73" s="46" t="s">
        <v>161</v>
      </c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8"/>
      <c r="BR73" s="42">
        <v>0</v>
      </c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4"/>
      <c r="CM73" s="42">
        <v>0</v>
      </c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4"/>
      <c r="DC73" s="114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6"/>
      <c r="DP73" s="24"/>
      <c r="DQ73" s="24"/>
      <c r="DR73" s="114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6"/>
      <c r="EE73" s="24"/>
      <c r="EF73" s="24"/>
      <c r="EG73" s="42">
        <f>CM73</f>
        <v>0</v>
      </c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4"/>
      <c r="EV73" s="42">
        <f t="shared" si="10"/>
        <v>0</v>
      </c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4"/>
    </row>
    <row r="74" spans="1:166" s="8" customFormat="1" ht="48.75" customHeight="1">
      <c r="A74" s="45" t="s">
        <v>51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23"/>
      <c r="AO74" s="23"/>
      <c r="AP74" s="23"/>
      <c r="AQ74" s="23"/>
      <c r="AR74" s="23"/>
      <c r="AS74" s="23"/>
      <c r="AT74" s="20"/>
      <c r="AU74" s="80" t="s">
        <v>52</v>
      </c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61">
        <v>231000</v>
      </c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>
        <f>CM75</f>
        <v>340869.8</v>
      </c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61">
        <f t="shared" si="11"/>
        <v>340869.8</v>
      </c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>
        <f t="shared" si="10"/>
        <v>-109869.79999999999</v>
      </c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</row>
    <row r="75" spans="1:166" s="7" customFormat="1" ht="68.25" customHeight="1">
      <c r="A75" s="45" t="s">
        <v>112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80"/>
      <c r="AO75" s="80"/>
      <c r="AP75" s="80"/>
      <c r="AQ75" s="80"/>
      <c r="AR75" s="80"/>
      <c r="AS75" s="80"/>
      <c r="AT75" s="80" t="s">
        <v>53</v>
      </c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61">
        <v>231000</v>
      </c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>
        <f>CM76+CM77+CM78</f>
        <v>340869.8</v>
      </c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>
        <f t="shared" si="11"/>
        <v>340869.8</v>
      </c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>
        <f t="shared" si="10"/>
        <v>-109869.79999999999</v>
      </c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</row>
    <row r="76" spans="1:166" s="8" customFormat="1" ht="69" customHeight="1">
      <c r="A76" s="45" t="s">
        <v>113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80"/>
      <c r="AO76" s="80"/>
      <c r="AP76" s="80"/>
      <c r="AQ76" s="80"/>
      <c r="AR76" s="80"/>
      <c r="AS76" s="80"/>
      <c r="AT76" s="80" t="s">
        <v>54</v>
      </c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61">
        <v>0</v>
      </c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>
        <v>339611.49</v>
      </c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>
        <f t="shared" si="11"/>
        <v>339611.49</v>
      </c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>
        <f t="shared" si="10"/>
        <v>-339611.49</v>
      </c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</row>
    <row r="77" spans="1:166" s="8" customFormat="1" ht="69" customHeight="1">
      <c r="A77" s="45" t="s">
        <v>113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46" t="s">
        <v>162</v>
      </c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8"/>
      <c r="BR77" s="42">
        <v>0</v>
      </c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4"/>
      <c r="CM77" s="42">
        <v>1158.31</v>
      </c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4"/>
      <c r="DC77" s="42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4"/>
      <c r="DP77" s="19"/>
      <c r="DQ77" s="19"/>
      <c r="DR77" s="42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4"/>
      <c r="EE77" s="19"/>
      <c r="EF77" s="19"/>
      <c r="EG77" s="42">
        <f>CM77</f>
        <v>1158.31</v>
      </c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4"/>
      <c r="EV77" s="42">
        <f aca="true" t="shared" si="12" ref="EV77:EV104">BR77-CM77</f>
        <v>-1158.31</v>
      </c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4"/>
    </row>
    <row r="78" spans="1:166" s="8" customFormat="1" ht="69" customHeight="1">
      <c r="A78" s="45" t="s">
        <v>113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46" t="s">
        <v>181</v>
      </c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8"/>
      <c r="BR78" s="42">
        <v>0</v>
      </c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4"/>
      <c r="CM78" s="42">
        <v>100</v>
      </c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4"/>
      <c r="DC78" s="42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4"/>
      <c r="DP78" s="19"/>
      <c r="DQ78" s="19"/>
      <c r="DR78" s="42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4"/>
      <c r="EE78" s="19"/>
      <c r="EF78" s="19"/>
      <c r="EG78" s="42">
        <f>CM78</f>
        <v>100</v>
      </c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4"/>
      <c r="EV78" s="42">
        <f t="shared" si="12"/>
        <v>-100</v>
      </c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4"/>
    </row>
    <row r="79" spans="1:166" s="7" customFormat="1" ht="46.5" customHeight="1">
      <c r="A79" s="173" t="s">
        <v>55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66"/>
      <c r="AO79" s="66"/>
      <c r="AP79" s="66"/>
      <c r="AQ79" s="66"/>
      <c r="AR79" s="66"/>
      <c r="AS79" s="66"/>
      <c r="AT79" s="66" t="s">
        <v>56</v>
      </c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52">
        <v>129900</v>
      </c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>
        <f>CM80</f>
        <v>59485</v>
      </c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>
        <f t="shared" si="11"/>
        <v>59485</v>
      </c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>
        <f>BR79-CM79</f>
        <v>70415</v>
      </c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</row>
    <row r="80" spans="1:166" s="7" customFormat="1" ht="104.25" customHeight="1">
      <c r="A80" s="170" t="s">
        <v>90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2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46" t="s">
        <v>127</v>
      </c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8"/>
      <c r="BR80" s="42">
        <v>129900</v>
      </c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4"/>
      <c r="CM80" s="42">
        <f>CM81</f>
        <v>59485</v>
      </c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4"/>
      <c r="DC80" s="114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6"/>
      <c r="DP80" s="24"/>
      <c r="DQ80" s="24"/>
      <c r="DR80" s="114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6"/>
      <c r="EE80" s="24"/>
      <c r="EF80" s="24"/>
      <c r="EG80" s="42">
        <f t="shared" si="11"/>
        <v>59485</v>
      </c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4"/>
      <c r="EV80" s="42">
        <f t="shared" si="12"/>
        <v>70415</v>
      </c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4"/>
    </row>
    <row r="81" spans="1:166" s="11" customFormat="1" ht="81.75" customHeight="1">
      <c r="A81" s="74" t="s">
        <v>139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66"/>
      <c r="AO81" s="66"/>
      <c r="AP81" s="66"/>
      <c r="AQ81" s="66"/>
      <c r="AR81" s="66"/>
      <c r="AS81" s="66"/>
      <c r="AT81" s="80" t="s">
        <v>57</v>
      </c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61">
        <v>129900</v>
      </c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>
        <f>CM82+CM83</f>
        <v>59485</v>
      </c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>
        <f aca="true" t="shared" si="13" ref="EG81:EG93">CM81</f>
        <v>59485</v>
      </c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>
        <f>BR81-CM81</f>
        <v>70415</v>
      </c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</row>
    <row r="82" spans="1:166" s="11" customFormat="1" ht="82.5" customHeight="1">
      <c r="A82" s="74" t="s">
        <v>90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23"/>
      <c r="AO82" s="23"/>
      <c r="AP82" s="23"/>
      <c r="AQ82" s="23"/>
      <c r="AR82" s="23"/>
      <c r="AS82" s="23"/>
      <c r="AT82" s="20"/>
      <c r="AU82" s="80" t="s">
        <v>58</v>
      </c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61">
        <v>0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>
        <v>59385</v>
      </c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19"/>
      <c r="DQ82" s="19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19"/>
      <c r="EF82" s="19"/>
      <c r="EG82" s="61">
        <f t="shared" si="13"/>
        <v>59385</v>
      </c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>
        <f t="shared" si="12"/>
        <v>-59385</v>
      </c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</row>
    <row r="83" spans="1:166" s="11" customFormat="1" ht="82.5" customHeight="1">
      <c r="A83" s="82" t="s">
        <v>90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4"/>
      <c r="AN83" s="23"/>
      <c r="AO83" s="23"/>
      <c r="AP83" s="23"/>
      <c r="AQ83" s="23"/>
      <c r="AR83" s="23"/>
      <c r="AS83" s="23"/>
      <c r="AT83" s="20"/>
      <c r="AU83" s="20"/>
      <c r="AV83" s="20"/>
      <c r="AW83" s="20"/>
      <c r="AX83" s="20"/>
      <c r="AY83" s="20"/>
      <c r="AZ83" s="20"/>
      <c r="BA83" s="20"/>
      <c r="BB83" s="46" t="s">
        <v>211</v>
      </c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8"/>
      <c r="BR83" s="42">
        <v>0</v>
      </c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4"/>
      <c r="CM83" s="42">
        <v>100</v>
      </c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4"/>
      <c r="DC83" s="42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4"/>
      <c r="DP83" s="19"/>
      <c r="DQ83" s="19"/>
      <c r="DR83" s="42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4"/>
      <c r="EE83" s="19"/>
      <c r="EF83" s="19"/>
      <c r="EG83" s="42">
        <v>100</v>
      </c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4"/>
      <c r="EV83" s="42">
        <v>-100</v>
      </c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4"/>
    </row>
    <row r="84" spans="1:166" s="11" customFormat="1" ht="42" customHeight="1">
      <c r="A84" s="74" t="s">
        <v>163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23"/>
      <c r="AO84" s="23"/>
      <c r="AP84" s="23"/>
      <c r="AQ84" s="23"/>
      <c r="AR84" s="23"/>
      <c r="AS84" s="23"/>
      <c r="AT84" s="20"/>
      <c r="AU84" s="20"/>
      <c r="AV84" s="20"/>
      <c r="AW84" s="20"/>
      <c r="AX84" s="20"/>
      <c r="AY84" s="20"/>
      <c r="AZ84" s="20"/>
      <c r="BA84" s="20"/>
      <c r="BB84" s="46" t="s">
        <v>166</v>
      </c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8"/>
      <c r="BR84" s="42">
        <v>500</v>
      </c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4"/>
      <c r="CM84" s="42">
        <v>0</v>
      </c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4"/>
      <c r="DC84" s="42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4"/>
      <c r="DP84" s="19"/>
      <c r="DQ84" s="19"/>
      <c r="DR84" s="42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4"/>
      <c r="EE84" s="19"/>
      <c r="EF84" s="19"/>
      <c r="EG84" s="42">
        <f t="shared" si="13"/>
        <v>0</v>
      </c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4"/>
      <c r="EV84" s="42">
        <f t="shared" si="12"/>
        <v>500</v>
      </c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4"/>
    </row>
    <row r="85" spans="1:166" s="11" customFormat="1" ht="24.75" customHeight="1">
      <c r="A85" s="74" t="s">
        <v>37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23"/>
      <c r="AO85" s="23"/>
      <c r="AP85" s="23"/>
      <c r="AQ85" s="23"/>
      <c r="AR85" s="23"/>
      <c r="AS85" s="23"/>
      <c r="AT85" s="20"/>
      <c r="AU85" s="20"/>
      <c r="AV85" s="20"/>
      <c r="AW85" s="20"/>
      <c r="AX85" s="20"/>
      <c r="AY85" s="20"/>
      <c r="AZ85" s="20"/>
      <c r="BA85" s="20"/>
      <c r="BB85" s="46" t="s">
        <v>167</v>
      </c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8"/>
      <c r="BR85" s="42">
        <v>500</v>
      </c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4"/>
      <c r="CM85" s="42">
        <v>0</v>
      </c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4"/>
      <c r="DC85" s="42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4"/>
      <c r="DP85" s="19"/>
      <c r="DQ85" s="19"/>
      <c r="DR85" s="42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4"/>
      <c r="EE85" s="19"/>
      <c r="EF85" s="19"/>
      <c r="EG85" s="42">
        <f t="shared" si="13"/>
        <v>0</v>
      </c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4"/>
      <c r="EV85" s="42">
        <f t="shared" si="12"/>
        <v>500</v>
      </c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4"/>
    </row>
    <row r="86" spans="1:166" s="11" customFormat="1" ht="30" customHeight="1">
      <c r="A86" s="82" t="s">
        <v>164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4"/>
      <c r="AN86" s="23"/>
      <c r="AO86" s="23"/>
      <c r="AP86" s="23"/>
      <c r="AQ86" s="23"/>
      <c r="AR86" s="23"/>
      <c r="AS86" s="23"/>
      <c r="AT86" s="20"/>
      <c r="AU86" s="20"/>
      <c r="AV86" s="20"/>
      <c r="AW86" s="20"/>
      <c r="AX86" s="20"/>
      <c r="AY86" s="20"/>
      <c r="AZ86" s="20"/>
      <c r="BA86" s="20"/>
      <c r="BB86" s="46" t="s">
        <v>168</v>
      </c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8"/>
      <c r="BR86" s="42">
        <v>500</v>
      </c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4"/>
      <c r="CM86" s="42">
        <v>0</v>
      </c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4"/>
      <c r="DC86" s="42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4"/>
      <c r="DP86" s="19"/>
      <c r="DQ86" s="19"/>
      <c r="DR86" s="42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4"/>
      <c r="EE86" s="19"/>
      <c r="EF86" s="19"/>
      <c r="EG86" s="42">
        <f t="shared" si="13"/>
        <v>0</v>
      </c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4"/>
      <c r="EV86" s="42">
        <f t="shared" si="12"/>
        <v>500</v>
      </c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4"/>
    </row>
    <row r="87" spans="1:166" s="11" customFormat="1" ht="54" customHeight="1">
      <c r="A87" s="82" t="s">
        <v>165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4"/>
      <c r="AN87" s="23"/>
      <c r="AO87" s="23"/>
      <c r="AP87" s="23"/>
      <c r="AQ87" s="23"/>
      <c r="AR87" s="23"/>
      <c r="AS87" s="23"/>
      <c r="AT87" s="20"/>
      <c r="AU87" s="20"/>
      <c r="AV87" s="20"/>
      <c r="AW87" s="20"/>
      <c r="AX87" s="20"/>
      <c r="AY87" s="20"/>
      <c r="AZ87" s="20"/>
      <c r="BA87" s="20"/>
      <c r="BB87" s="46" t="s">
        <v>169</v>
      </c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8"/>
      <c r="BR87" s="42">
        <v>500</v>
      </c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4"/>
      <c r="CM87" s="42">
        <f>CM88+CM89</f>
        <v>0</v>
      </c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4"/>
      <c r="DC87" s="42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4"/>
      <c r="DP87" s="19"/>
      <c r="DQ87" s="19"/>
      <c r="DR87" s="42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4"/>
      <c r="EE87" s="19"/>
      <c r="EF87" s="19"/>
      <c r="EG87" s="42">
        <f t="shared" si="13"/>
        <v>0</v>
      </c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4"/>
      <c r="EV87" s="42">
        <f t="shared" si="12"/>
        <v>500</v>
      </c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4"/>
    </row>
    <row r="88" spans="1:166" s="11" customFormat="1" ht="52.5" customHeight="1">
      <c r="A88" s="82" t="s">
        <v>165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4"/>
      <c r="AN88" s="23"/>
      <c r="AO88" s="23"/>
      <c r="AP88" s="23"/>
      <c r="AQ88" s="23"/>
      <c r="AR88" s="23"/>
      <c r="AS88" s="23"/>
      <c r="AT88" s="20"/>
      <c r="AU88" s="20"/>
      <c r="AV88" s="20"/>
      <c r="AW88" s="20"/>
      <c r="AX88" s="20"/>
      <c r="AY88" s="20"/>
      <c r="AZ88" s="20"/>
      <c r="BA88" s="20"/>
      <c r="BB88" s="46" t="s">
        <v>170</v>
      </c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42">
        <v>0</v>
      </c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4"/>
      <c r="CM88" s="42">
        <v>0</v>
      </c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4"/>
      <c r="DC88" s="42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4"/>
      <c r="DP88" s="19"/>
      <c r="DQ88" s="19"/>
      <c r="DR88" s="42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4"/>
      <c r="EE88" s="19"/>
      <c r="EF88" s="19"/>
      <c r="EG88" s="42">
        <f t="shared" si="13"/>
        <v>0</v>
      </c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4"/>
      <c r="EV88" s="42">
        <f t="shared" si="12"/>
        <v>0</v>
      </c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4"/>
    </row>
    <row r="89" spans="1:166" s="11" customFormat="1" ht="59.25" customHeight="1">
      <c r="A89" s="82" t="s">
        <v>165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4"/>
      <c r="AN89" s="23"/>
      <c r="AO89" s="23"/>
      <c r="AP89" s="23"/>
      <c r="AQ89" s="23"/>
      <c r="AR89" s="23"/>
      <c r="AS89" s="23"/>
      <c r="AT89" s="20"/>
      <c r="AU89" s="20"/>
      <c r="AV89" s="20"/>
      <c r="AW89" s="20"/>
      <c r="AX89" s="20"/>
      <c r="AY89" s="20"/>
      <c r="AZ89" s="20"/>
      <c r="BA89" s="20"/>
      <c r="BB89" s="46" t="s">
        <v>171</v>
      </c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8"/>
      <c r="BR89" s="42">
        <v>0</v>
      </c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4"/>
      <c r="CM89" s="42">
        <v>0</v>
      </c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4"/>
      <c r="DC89" s="42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4"/>
      <c r="DP89" s="19"/>
      <c r="DQ89" s="19"/>
      <c r="DR89" s="42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4"/>
      <c r="EE89" s="19"/>
      <c r="EF89" s="19"/>
      <c r="EG89" s="42">
        <f t="shared" si="13"/>
        <v>0</v>
      </c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4"/>
      <c r="EV89" s="42">
        <f t="shared" si="12"/>
        <v>0</v>
      </c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4"/>
    </row>
    <row r="90" spans="1:166" s="11" customFormat="1" ht="48.75" customHeight="1">
      <c r="A90" s="113" t="s">
        <v>59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79"/>
      <c r="AO90" s="79"/>
      <c r="AP90" s="79"/>
      <c r="AQ90" s="79"/>
      <c r="AR90" s="79"/>
      <c r="AS90" s="79"/>
      <c r="AT90" s="66" t="s">
        <v>60</v>
      </c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52">
        <v>717300</v>
      </c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>
        <f>CM92+CM94</f>
        <v>543139.58</v>
      </c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>
        <f t="shared" si="13"/>
        <v>543139.58</v>
      </c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>
        <f>BR90-CM90</f>
        <v>174160.42000000004</v>
      </c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</row>
    <row r="91" spans="1:166" s="12" customFormat="1" ht="120" customHeight="1">
      <c r="A91" s="74" t="s">
        <v>140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9"/>
      <c r="AO91" s="79"/>
      <c r="AP91" s="79"/>
      <c r="AQ91" s="79"/>
      <c r="AR91" s="79"/>
      <c r="AS91" s="79"/>
      <c r="AT91" s="80" t="s">
        <v>61</v>
      </c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61">
        <v>717300</v>
      </c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>
        <f>CM92+CM94</f>
        <v>543139.58</v>
      </c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>
        <f t="shared" si="13"/>
        <v>543139.58</v>
      </c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>
        <f>BR91-CM91</f>
        <v>174160.42000000004</v>
      </c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</row>
    <row r="92" spans="1:166" s="12" customFormat="1" ht="76.5" customHeight="1">
      <c r="A92" s="74" t="s">
        <v>141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9"/>
      <c r="AO92" s="79"/>
      <c r="AP92" s="79"/>
      <c r="AQ92" s="79"/>
      <c r="AR92" s="79"/>
      <c r="AS92" s="79"/>
      <c r="AT92" s="80" t="s">
        <v>62</v>
      </c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61">
        <v>451000</v>
      </c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>
        <f>CM93</f>
        <v>344279.75</v>
      </c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61">
        <f t="shared" si="13"/>
        <v>344279.75</v>
      </c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>
        <f>BR92-CM92</f>
        <v>106720.25</v>
      </c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</row>
    <row r="93" spans="1:166" s="12" customFormat="1" ht="133.5" customHeight="1">
      <c r="A93" s="74" t="s">
        <v>142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9"/>
      <c r="AO93" s="79"/>
      <c r="AP93" s="79"/>
      <c r="AQ93" s="79"/>
      <c r="AR93" s="79"/>
      <c r="AS93" s="79"/>
      <c r="AT93" s="80" t="s">
        <v>114</v>
      </c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61">
        <v>451000</v>
      </c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>
        <v>344279.75</v>
      </c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>
        <f t="shared" si="13"/>
        <v>344279.75</v>
      </c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>
        <f>BR93-CM93</f>
        <v>106720.25</v>
      </c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</row>
    <row r="94" spans="1:166" s="12" customFormat="1" ht="93" customHeight="1">
      <c r="A94" s="74" t="s">
        <v>143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80" t="s">
        <v>82</v>
      </c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61">
        <v>266300</v>
      </c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f>CM95</f>
        <v>198859.83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1">
        <f>CM94</f>
        <v>198859.83</v>
      </c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>
        <f t="shared" si="12"/>
        <v>67440.17000000001</v>
      </c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</row>
    <row r="95" spans="1:166" s="12" customFormat="1" ht="78" customHeight="1">
      <c r="A95" s="74" t="s">
        <v>144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9"/>
      <c r="AO95" s="79"/>
      <c r="AP95" s="79"/>
      <c r="AQ95" s="79"/>
      <c r="AR95" s="79"/>
      <c r="AS95" s="79"/>
      <c r="AT95" s="80" t="s">
        <v>63</v>
      </c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61">
        <v>266300</v>
      </c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>
        <v>198859.83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1">
        <f aca="true" t="shared" si="14" ref="EG95:EG113">CM95</f>
        <v>198859.83</v>
      </c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>
        <f>BR95-CM95</f>
        <v>67440.17000000001</v>
      </c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</row>
    <row r="96" spans="1:166" s="12" customFormat="1" ht="42.75" customHeight="1">
      <c r="A96" s="113" t="s">
        <v>64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79"/>
      <c r="AO96" s="79"/>
      <c r="AP96" s="79"/>
      <c r="AQ96" s="79"/>
      <c r="AR96" s="79"/>
      <c r="AS96" s="79"/>
      <c r="AT96" s="66" t="s">
        <v>65</v>
      </c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52">
        <f>BR97+BR99</f>
        <v>689700</v>
      </c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>
        <f>CM99</f>
        <v>3429.64</v>
      </c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52">
        <f t="shared" si="14"/>
        <v>3429.64</v>
      </c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>
        <f t="shared" si="12"/>
        <v>686270.36</v>
      </c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</row>
    <row r="97" spans="1:166" s="12" customFormat="1" ht="111.75" customHeight="1">
      <c r="A97" s="192" t="s">
        <v>214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4"/>
      <c r="AN97" s="27"/>
      <c r="AO97" s="27"/>
      <c r="AP97" s="27"/>
      <c r="AQ97" s="27"/>
      <c r="AR97" s="27"/>
      <c r="AS97" s="27"/>
      <c r="AT97" s="23"/>
      <c r="AU97" s="23"/>
      <c r="AV97" s="23"/>
      <c r="AW97" s="23"/>
      <c r="AX97" s="23"/>
      <c r="AY97" s="23"/>
      <c r="AZ97" s="23"/>
      <c r="BA97" s="23"/>
      <c r="BB97" s="46" t="s">
        <v>212</v>
      </c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8"/>
      <c r="BR97" s="42">
        <v>482300</v>
      </c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4"/>
      <c r="CM97" s="42">
        <v>0</v>
      </c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4"/>
      <c r="DC97" s="195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7"/>
      <c r="DP97" s="198"/>
      <c r="DQ97" s="198"/>
      <c r="DR97" s="195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7"/>
      <c r="EE97" s="198"/>
      <c r="EF97" s="198"/>
      <c r="EG97" s="42">
        <v>0</v>
      </c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4"/>
      <c r="EV97" s="42">
        <v>482300</v>
      </c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4"/>
    </row>
    <row r="98" spans="1:166" s="12" customFormat="1" ht="114" customHeight="1">
      <c r="A98" s="192" t="s">
        <v>215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4"/>
      <c r="AN98" s="27"/>
      <c r="AO98" s="27"/>
      <c r="AP98" s="27"/>
      <c r="AQ98" s="27"/>
      <c r="AR98" s="27"/>
      <c r="AS98" s="27"/>
      <c r="AT98" s="23"/>
      <c r="AU98" s="23"/>
      <c r="AV98" s="23"/>
      <c r="AW98" s="23"/>
      <c r="AX98" s="23"/>
      <c r="AY98" s="23"/>
      <c r="AZ98" s="23"/>
      <c r="BA98" s="23"/>
      <c r="BB98" s="46" t="s">
        <v>213</v>
      </c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8"/>
      <c r="BR98" s="42">
        <v>482300</v>
      </c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4"/>
      <c r="CM98" s="42">
        <v>0</v>
      </c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4"/>
      <c r="DC98" s="195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7"/>
      <c r="DP98" s="198"/>
      <c r="DQ98" s="198"/>
      <c r="DR98" s="195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7"/>
      <c r="EE98" s="198"/>
      <c r="EF98" s="198"/>
      <c r="EG98" s="42">
        <v>0</v>
      </c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4"/>
      <c r="EV98" s="42">
        <v>482300</v>
      </c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4"/>
    </row>
    <row r="99" spans="1:166" s="12" customFormat="1" ht="66.75" customHeight="1">
      <c r="A99" s="74" t="s">
        <v>91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9"/>
      <c r="AO99" s="79"/>
      <c r="AP99" s="79"/>
      <c r="AQ99" s="79"/>
      <c r="AR99" s="79"/>
      <c r="AS99" s="79"/>
      <c r="AT99" s="80" t="s">
        <v>73</v>
      </c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61">
        <v>207400</v>
      </c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>
        <f>CM100</f>
        <v>3429.64</v>
      </c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1">
        <f t="shared" si="14"/>
        <v>3429.64</v>
      </c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>
        <f t="shared" si="12"/>
        <v>203970.36</v>
      </c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</row>
    <row r="100" spans="1:166" s="12" customFormat="1" ht="42.75" customHeight="1">
      <c r="A100" s="74" t="s">
        <v>92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80" t="s">
        <v>81</v>
      </c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61">
        <v>207400</v>
      </c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>
        <f>CM101</f>
        <v>3429.64</v>
      </c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1">
        <f t="shared" si="14"/>
        <v>3429.64</v>
      </c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>
        <f t="shared" si="12"/>
        <v>203970.36</v>
      </c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</row>
    <row r="101" spans="1:166" s="12" customFormat="1" ht="53.25" customHeight="1">
      <c r="A101" s="74" t="s">
        <v>93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9"/>
      <c r="AO101" s="79"/>
      <c r="AP101" s="79"/>
      <c r="AQ101" s="79"/>
      <c r="AR101" s="79"/>
      <c r="AS101" s="79"/>
      <c r="AT101" s="80" t="s">
        <v>116</v>
      </c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61">
        <v>207400</v>
      </c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>
        <v>3429.64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1">
        <f t="shared" si="14"/>
        <v>3429.64</v>
      </c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>
        <f t="shared" si="12"/>
        <v>203970.36</v>
      </c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</row>
    <row r="102" spans="1:166" s="12" customFormat="1" ht="39.75" customHeight="1">
      <c r="A102" s="121" t="s">
        <v>145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3"/>
      <c r="AN102" s="27"/>
      <c r="AO102" s="27"/>
      <c r="AP102" s="27"/>
      <c r="AQ102" s="27"/>
      <c r="AR102" s="27"/>
      <c r="AS102" s="27"/>
      <c r="AT102" s="20"/>
      <c r="AU102" s="20"/>
      <c r="AV102" s="20"/>
      <c r="AW102" s="20"/>
      <c r="AX102" s="20"/>
      <c r="AY102" s="20"/>
      <c r="AZ102" s="20"/>
      <c r="BA102" s="20"/>
      <c r="BB102" s="124" t="s">
        <v>128</v>
      </c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6"/>
      <c r="BR102" s="114">
        <f>BR103+BR105</f>
        <v>613200</v>
      </c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6"/>
      <c r="CM102" s="114">
        <f>CM103</f>
        <v>855.91</v>
      </c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6"/>
      <c r="DC102" s="63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5"/>
      <c r="DP102" s="28"/>
      <c r="DQ102" s="28"/>
      <c r="DR102" s="63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28"/>
      <c r="EF102" s="28"/>
      <c r="EG102" s="114">
        <f t="shared" si="14"/>
        <v>855.91</v>
      </c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6"/>
      <c r="EV102" s="114">
        <f t="shared" si="12"/>
        <v>612344.09</v>
      </c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6"/>
    </row>
    <row r="103" spans="1:166" s="12" customFormat="1" ht="58.5" customHeight="1">
      <c r="A103" s="82" t="s">
        <v>177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4"/>
      <c r="AN103" s="27"/>
      <c r="AO103" s="27"/>
      <c r="AP103" s="27"/>
      <c r="AQ103" s="27"/>
      <c r="AR103" s="27"/>
      <c r="AS103" s="27"/>
      <c r="AT103" s="20"/>
      <c r="AU103" s="20"/>
      <c r="AV103" s="20"/>
      <c r="AW103" s="20"/>
      <c r="AX103" s="20"/>
      <c r="AY103" s="20"/>
      <c r="AZ103" s="20"/>
      <c r="BA103" s="20"/>
      <c r="BB103" s="46" t="s">
        <v>178</v>
      </c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8"/>
      <c r="BR103" s="42">
        <v>27300</v>
      </c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4"/>
      <c r="CM103" s="42">
        <f>CM104</f>
        <v>855.91</v>
      </c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4"/>
      <c r="DC103" s="63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5"/>
      <c r="DP103" s="28"/>
      <c r="DQ103" s="28"/>
      <c r="DR103" s="63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28"/>
      <c r="EF103" s="28"/>
      <c r="EG103" s="42">
        <f t="shared" si="14"/>
        <v>855.91</v>
      </c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4"/>
      <c r="EV103" s="42">
        <f t="shared" si="12"/>
        <v>26444.09</v>
      </c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4"/>
    </row>
    <row r="104" spans="1:166" s="12" customFormat="1" ht="52.5" customHeight="1">
      <c r="A104" s="82" t="s">
        <v>177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4"/>
      <c r="AN104" s="27"/>
      <c r="AO104" s="27"/>
      <c r="AP104" s="27"/>
      <c r="AQ104" s="27"/>
      <c r="AR104" s="27"/>
      <c r="AS104" s="27"/>
      <c r="AT104" s="20"/>
      <c r="AU104" s="20"/>
      <c r="AV104" s="20"/>
      <c r="AW104" s="20"/>
      <c r="AX104" s="20"/>
      <c r="AY104" s="20"/>
      <c r="AZ104" s="20"/>
      <c r="BA104" s="20"/>
      <c r="BB104" s="46" t="s">
        <v>179</v>
      </c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8"/>
      <c r="BR104" s="42">
        <v>27300</v>
      </c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4"/>
      <c r="CM104" s="42">
        <v>855.91</v>
      </c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4"/>
      <c r="DC104" s="63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5"/>
      <c r="DP104" s="28"/>
      <c r="DQ104" s="28"/>
      <c r="DR104" s="63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28"/>
      <c r="EF104" s="28"/>
      <c r="EG104" s="42">
        <f t="shared" si="14"/>
        <v>855.91</v>
      </c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4"/>
      <c r="EV104" s="42">
        <f t="shared" si="12"/>
        <v>26444.09</v>
      </c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4"/>
    </row>
    <row r="105" spans="1:166" s="12" customFormat="1" ht="43.5" customHeight="1">
      <c r="A105" s="82" t="s">
        <v>204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4"/>
      <c r="AN105" s="27"/>
      <c r="AO105" s="27"/>
      <c r="AP105" s="27"/>
      <c r="AQ105" s="27"/>
      <c r="AR105" s="27"/>
      <c r="AS105" s="27"/>
      <c r="AT105" s="20"/>
      <c r="AU105" s="20"/>
      <c r="AV105" s="20"/>
      <c r="AW105" s="20"/>
      <c r="AX105" s="20"/>
      <c r="AY105" s="20"/>
      <c r="AZ105" s="20"/>
      <c r="BA105" s="20"/>
      <c r="BB105" s="46" t="s">
        <v>205</v>
      </c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8"/>
      <c r="BR105" s="42">
        <v>585900</v>
      </c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4"/>
      <c r="CM105" s="42">
        <v>0</v>
      </c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4"/>
      <c r="DC105" s="63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5"/>
      <c r="DP105" s="28"/>
      <c r="DQ105" s="28"/>
      <c r="DR105" s="63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28"/>
      <c r="EF105" s="28"/>
      <c r="EG105" s="42">
        <v>0</v>
      </c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4"/>
      <c r="EV105" s="42">
        <f>BR105</f>
        <v>585900</v>
      </c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4"/>
    </row>
    <row r="106" spans="1:166" s="12" customFormat="1" ht="52.5" customHeight="1">
      <c r="A106" s="82" t="s">
        <v>206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4"/>
      <c r="AN106" s="27"/>
      <c r="AO106" s="27"/>
      <c r="AP106" s="27"/>
      <c r="AQ106" s="27"/>
      <c r="AR106" s="27"/>
      <c r="AS106" s="27"/>
      <c r="AT106" s="20"/>
      <c r="AU106" s="20"/>
      <c r="AV106" s="20"/>
      <c r="AW106" s="20"/>
      <c r="AX106" s="20"/>
      <c r="AY106" s="20"/>
      <c r="AZ106" s="20"/>
      <c r="BA106" s="20"/>
      <c r="BB106" s="46" t="s">
        <v>207</v>
      </c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8"/>
      <c r="BR106" s="42">
        <v>585900</v>
      </c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4"/>
      <c r="CM106" s="42">
        <v>0</v>
      </c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4"/>
      <c r="DC106" s="63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5"/>
      <c r="DP106" s="28"/>
      <c r="DQ106" s="28"/>
      <c r="DR106" s="63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28"/>
      <c r="EF106" s="28"/>
      <c r="EG106" s="42">
        <v>0</v>
      </c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4"/>
      <c r="EV106" s="42">
        <f>BR106</f>
        <v>585900</v>
      </c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4"/>
    </row>
    <row r="107" spans="1:166" s="12" customFormat="1" ht="25.5" customHeight="1">
      <c r="A107" s="111" t="s">
        <v>66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2"/>
      <c r="AO107" s="112"/>
      <c r="AP107" s="112"/>
      <c r="AQ107" s="112"/>
      <c r="AR107" s="112"/>
      <c r="AS107" s="112"/>
      <c r="AT107" s="110" t="s">
        <v>67</v>
      </c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67">
        <f>BR108+BR121</f>
        <v>16881800</v>
      </c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>
        <f>CM108</f>
        <v>1429700</v>
      </c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>
        <f t="shared" si="14"/>
        <v>1429700</v>
      </c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>
        <f>BR107-CM107</f>
        <v>15452100</v>
      </c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</row>
    <row r="108" spans="1:166" s="14" customFormat="1" ht="46.5" customHeight="1">
      <c r="A108" s="73" t="s">
        <v>78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85"/>
      <c r="AO108" s="85"/>
      <c r="AP108" s="85"/>
      <c r="AQ108" s="85"/>
      <c r="AR108" s="85"/>
      <c r="AS108" s="85"/>
      <c r="AT108" s="81" t="s">
        <v>77</v>
      </c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62">
        <f>BR109+BR112+BR118</f>
        <v>14881800</v>
      </c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>
        <f>CM109+CM112+CM118</f>
        <v>1429700</v>
      </c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>
        <f t="shared" si="14"/>
        <v>1429700</v>
      </c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>
        <f aca="true" t="shared" si="15" ref="EV108:EV113">BR108-CM108</f>
        <v>13452100</v>
      </c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</row>
    <row r="109" spans="1:166" s="13" customFormat="1" ht="34.5" customHeight="1">
      <c r="A109" s="73" t="s">
        <v>146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81" t="s">
        <v>129</v>
      </c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62">
        <v>1275100</v>
      </c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>
        <f>CM110</f>
        <v>1275100</v>
      </c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>
        <f t="shared" si="14"/>
        <v>1275100</v>
      </c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>
        <f t="shared" si="15"/>
        <v>0</v>
      </c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</row>
    <row r="110" spans="1:166" s="13" customFormat="1" ht="36" customHeight="1">
      <c r="A110" s="73" t="s">
        <v>147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81" t="s">
        <v>130</v>
      </c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62">
        <v>1275100</v>
      </c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>
        <f>CM111</f>
        <v>1275100</v>
      </c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>
        <f t="shared" si="14"/>
        <v>1275100</v>
      </c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>
        <f t="shared" si="15"/>
        <v>0</v>
      </c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</row>
    <row r="111" spans="1:166" s="13" customFormat="1" ht="47.25" customHeight="1">
      <c r="A111" s="82" t="s">
        <v>148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4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69" t="s">
        <v>131</v>
      </c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1"/>
      <c r="BR111" s="57">
        <v>1275100</v>
      </c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9"/>
      <c r="CM111" s="57">
        <v>1275100</v>
      </c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9"/>
      <c r="DC111" s="57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9"/>
      <c r="DP111" s="26"/>
      <c r="DQ111" s="26"/>
      <c r="DR111" s="57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9"/>
      <c r="EE111" s="26"/>
      <c r="EF111" s="26"/>
      <c r="EG111" s="57">
        <f t="shared" si="14"/>
        <v>1275100</v>
      </c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9"/>
      <c r="EV111" s="57">
        <f t="shared" si="15"/>
        <v>0</v>
      </c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9"/>
    </row>
    <row r="112" spans="1:166" s="13" customFormat="1" ht="25.5" customHeight="1">
      <c r="A112" s="73" t="s">
        <v>149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89"/>
      <c r="AO112" s="89"/>
      <c r="AP112" s="89"/>
      <c r="AQ112" s="89"/>
      <c r="AR112" s="89"/>
      <c r="AS112" s="89"/>
      <c r="AT112" s="78" t="s">
        <v>68</v>
      </c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61">
        <v>154600</v>
      </c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>
        <f>CM113+CM116</f>
        <v>154600</v>
      </c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>
        <f t="shared" si="14"/>
        <v>154600</v>
      </c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>
        <f t="shared" si="15"/>
        <v>0</v>
      </c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</row>
    <row r="113" spans="1:166" s="12" customFormat="1" ht="48" customHeight="1">
      <c r="A113" s="73" t="s">
        <v>150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89"/>
      <c r="AO113" s="89"/>
      <c r="AP113" s="89"/>
      <c r="AQ113" s="89"/>
      <c r="AR113" s="89"/>
      <c r="AS113" s="89"/>
      <c r="AT113" s="78" t="s">
        <v>117</v>
      </c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61">
        <v>154400</v>
      </c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>
        <v>154400</v>
      </c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>
        <f t="shared" si="14"/>
        <v>154400</v>
      </c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>
        <f t="shared" si="15"/>
        <v>0</v>
      </c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</row>
    <row r="114" spans="1:166" s="12" customFormat="1" ht="12.75" customHeight="1" hidden="1">
      <c r="A114" s="73" t="s">
        <v>79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8" t="s">
        <v>80</v>
      </c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61">
        <v>200</v>
      </c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>
        <v>0</v>
      </c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>
        <v>0</v>
      </c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>
        <v>0</v>
      </c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</row>
    <row r="115" spans="1:166" s="12" customFormat="1" ht="54.75" customHeight="1">
      <c r="A115" s="73" t="s">
        <v>151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22"/>
      <c r="AO115" s="22"/>
      <c r="AP115" s="22"/>
      <c r="AQ115" s="22"/>
      <c r="AR115" s="22"/>
      <c r="AS115" s="22"/>
      <c r="AT115" s="22"/>
      <c r="AU115" s="21"/>
      <c r="AV115" s="22"/>
      <c r="AW115" s="22"/>
      <c r="AX115" s="22"/>
      <c r="AY115" s="22"/>
      <c r="AZ115" s="22"/>
      <c r="BA115" s="22"/>
      <c r="BB115" s="86" t="s">
        <v>117</v>
      </c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8"/>
      <c r="BR115" s="42">
        <v>154400</v>
      </c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4"/>
      <c r="CM115" s="42">
        <v>154400</v>
      </c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4"/>
      <c r="DC115" s="42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4"/>
      <c r="DP115" s="19"/>
      <c r="DQ115" s="19"/>
      <c r="DR115" s="42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4"/>
      <c r="EE115" s="19"/>
      <c r="EF115" s="19"/>
      <c r="EG115" s="42">
        <f aca="true" t="shared" si="16" ref="EG115:EG124">CM115</f>
        <v>154400</v>
      </c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4"/>
      <c r="EV115" s="42">
        <f aca="true" t="shared" si="17" ref="EV115:EV120">BR115-CM115</f>
        <v>0</v>
      </c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4"/>
    </row>
    <row r="116" spans="1:166" s="12" customFormat="1" ht="39" customHeight="1">
      <c r="A116" s="73" t="s">
        <v>152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8" t="s">
        <v>132</v>
      </c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61">
        <v>200</v>
      </c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>
        <f>CM117</f>
        <v>200</v>
      </c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>
        <f t="shared" si="16"/>
        <v>200</v>
      </c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>
        <f t="shared" si="17"/>
        <v>0</v>
      </c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</row>
    <row r="117" spans="1:166" s="12" customFormat="1" ht="43.5" customHeight="1">
      <c r="A117" s="73" t="s">
        <v>152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86" t="s">
        <v>115</v>
      </c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8"/>
      <c r="BR117" s="42">
        <v>200</v>
      </c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4"/>
      <c r="CM117" s="42">
        <v>200</v>
      </c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4"/>
      <c r="DC117" s="42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4"/>
      <c r="DP117" s="19"/>
      <c r="DQ117" s="19"/>
      <c r="DR117" s="42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4"/>
      <c r="EE117" s="19"/>
      <c r="EF117" s="19"/>
      <c r="EG117" s="42">
        <f t="shared" si="16"/>
        <v>200</v>
      </c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4"/>
      <c r="EV117" s="42">
        <f t="shared" si="17"/>
        <v>0</v>
      </c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4"/>
    </row>
    <row r="118" spans="1:166" s="12" customFormat="1" ht="36.75" customHeight="1">
      <c r="A118" s="161" t="s">
        <v>155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3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86" t="s">
        <v>154</v>
      </c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8"/>
      <c r="BR118" s="42">
        <f>BR120</f>
        <v>13452100</v>
      </c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4"/>
      <c r="CM118" s="42">
        <v>0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4"/>
      <c r="DC118" s="42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4"/>
      <c r="DP118" s="19"/>
      <c r="DQ118" s="19"/>
      <c r="DR118" s="42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4"/>
      <c r="EE118" s="19"/>
      <c r="EF118" s="19"/>
      <c r="EG118" s="42">
        <f t="shared" si="16"/>
        <v>0</v>
      </c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4"/>
      <c r="EV118" s="42">
        <f>BR118-CM118</f>
        <v>13452100</v>
      </c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4"/>
    </row>
    <row r="119" spans="1:166" s="12" customFormat="1" ht="27.75" customHeight="1">
      <c r="A119" s="73" t="s">
        <v>74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5" t="s">
        <v>75</v>
      </c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7"/>
      <c r="BR119" s="72">
        <f>BR120</f>
        <v>13452100</v>
      </c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>
        <v>0</v>
      </c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>
        <f t="shared" si="16"/>
        <v>0</v>
      </c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>
        <f>BR119-CM119</f>
        <v>13452100</v>
      </c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</row>
    <row r="120" spans="1:166" s="12" customFormat="1" ht="36.75" customHeight="1">
      <c r="A120" s="73" t="s">
        <v>76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5" t="s">
        <v>70</v>
      </c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7"/>
      <c r="BR120" s="72">
        <v>13452100</v>
      </c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>
        <v>0</v>
      </c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>
        <f t="shared" si="16"/>
        <v>0</v>
      </c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>
        <f t="shared" si="17"/>
        <v>13452100</v>
      </c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</row>
    <row r="121" spans="1:166" s="12" customFormat="1" ht="36.75" customHeight="1">
      <c r="A121" s="82" t="s">
        <v>198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4"/>
      <c r="AN121" s="40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183" t="s">
        <v>199</v>
      </c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4"/>
      <c r="BR121" s="185">
        <v>2000000</v>
      </c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7"/>
      <c r="CM121" s="185">
        <v>0</v>
      </c>
      <c r="CN121" s="186"/>
      <c r="CO121" s="186"/>
      <c r="CP121" s="186"/>
      <c r="CQ121" s="186"/>
      <c r="CR121" s="186"/>
      <c r="CS121" s="186"/>
      <c r="CT121" s="186"/>
      <c r="CU121" s="186"/>
      <c r="CV121" s="186"/>
      <c r="CW121" s="186"/>
      <c r="CX121" s="186"/>
      <c r="CY121" s="186"/>
      <c r="CZ121" s="186"/>
      <c r="DA121" s="186"/>
      <c r="DB121" s="187"/>
      <c r="DC121" s="185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7"/>
      <c r="DP121" s="39"/>
      <c r="DQ121" s="39"/>
      <c r="DR121" s="185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7"/>
      <c r="EE121" s="39"/>
      <c r="EF121" s="39"/>
      <c r="EG121" s="185">
        <f>CM121</f>
        <v>0</v>
      </c>
      <c r="EH121" s="186"/>
      <c r="EI121" s="186"/>
      <c r="EJ121" s="186"/>
      <c r="EK121" s="186"/>
      <c r="EL121" s="186"/>
      <c r="EM121" s="186"/>
      <c r="EN121" s="186"/>
      <c r="EO121" s="186"/>
      <c r="EP121" s="186"/>
      <c r="EQ121" s="186"/>
      <c r="ER121" s="186"/>
      <c r="ES121" s="186"/>
      <c r="ET121" s="186"/>
      <c r="EU121" s="187"/>
      <c r="EV121" s="185">
        <f>BR121-CM121</f>
        <v>2000000</v>
      </c>
      <c r="EW121" s="186"/>
      <c r="EX121" s="186"/>
      <c r="EY121" s="186"/>
      <c r="EZ121" s="186"/>
      <c r="FA121" s="186"/>
      <c r="FB121" s="186"/>
      <c r="FC121" s="186"/>
      <c r="FD121" s="186"/>
      <c r="FE121" s="186"/>
      <c r="FF121" s="186"/>
      <c r="FG121" s="186"/>
      <c r="FH121" s="186"/>
      <c r="FI121" s="186"/>
      <c r="FJ121" s="187"/>
    </row>
    <row r="122" spans="1:166" s="12" customFormat="1" ht="36.75" customHeight="1">
      <c r="A122" s="82" t="s">
        <v>200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4"/>
      <c r="AN122" s="40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183" t="s">
        <v>201</v>
      </c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4"/>
      <c r="BR122" s="185">
        <v>2000000</v>
      </c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6"/>
      <c r="CL122" s="187"/>
      <c r="CM122" s="185">
        <v>0</v>
      </c>
      <c r="CN122" s="186"/>
      <c r="CO122" s="186"/>
      <c r="CP122" s="186"/>
      <c r="CQ122" s="186"/>
      <c r="CR122" s="186"/>
      <c r="CS122" s="186"/>
      <c r="CT122" s="186"/>
      <c r="CU122" s="186"/>
      <c r="CV122" s="186"/>
      <c r="CW122" s="186"/>
      <c r="CX122" s="186"/>
      <c r="CY122" s="186"/>
      <c r="CZ122" s="186"/>
      <c r="DA122" s="186"/>
      <c r="DB122" s="187"/>
      <c r="DC122" s="185"/>
      <c r="DD122" s="186"/>
      <c r="DE122" s="186"/>
      <c r="DF122" s="186"/>
      <c r="DG122" s="186"/>
      <c r="DH122" s="186"/>
      <c r="DI122" s="186"/>
      <c r="DJ122" s="186"/>
      <c r="DK122" s="186"/>
      <c r="DL122" s="186"/>
      <c r="DM122" s="186"/>
      <c r="DN122" s="186"/>
      <c r="DO122" s="187"/>
      <c r="DP122" s="39"/>
      <c r="DQ122" s="39"/>
      <c r="DR122" s="185"/>
      <c r="DS122" s="186"/>
      <c r="DT122" s="186"/>
      <c r="DU122" s="186"/>
      <c r="DV122" s="186"/>
      <c r="DW122" s="186"/>
      <c r="DX122" s="186"/>
      <c r="DY122" s="186"/>
      <c r="DZ122" s="186"/>
      <c r="EA122" s="186"/>
      <c r="EB122" s="186"/>
      <c r="EC122" s="186"/>
      <c r="ED122" s="187"/>
      <c r="EE122" s="39"/>
      <c r="EF122" s="39"/>
      <c r="EG122" s="185">
        <f>CM122</f>
        <v>0</v>
      </c>
      <c r="EH122" s="186"/>
      <c r="EI122" s="186"/>
      <c r="EJ122" s="186"/>
      <c r="EK122" s="186"/>
      <c r="EL122" s="186"/>
      <c r="EM122" s="186"/>
      <c r="EN122" s="186"/>
      <c r="EO122" s="186"/>
      <c r="EP122" s="186"/>
      <c r="EQ122" s="186"/>
      <c r="ER122" s="186"/>
      <c r="ES122" s="186"/>
      <c r="ET122" s="186"/>
      <c r="EU122" s="187"/>
      <c r="EV122" s="185">
        <f>BR122-CM122</f>
        <v>2000000</v>
      </c>
      <c r="EW122" s="186"/>
      <c r="EX122" s="186"/>
      <c r="EY122" s="186"/>
      <c r="EZ122" s="186"/>
      <c r="FA122" s="186"/>
      <c r="FB122" s="186"/>
      <c r="FC122" s="186"/>
      <c r="FD122" s="186"/>
      <c r="FE122" s="186"/>
      <c r="FF122" s="186"/>
      <c r="FG122" s="186"/>
      <c r="FH122" s="186"/>
      <c r="FI122" s="186"/>
      <c r="FJ122" s="187"/>
    </row>
    <row r="123" spans="1:166" s="12" customFormat="1" ht="87.75" customHeight="1">
      <c r="A123" s="82" t="s">
        <v>202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4"/>
      <c r="AN123" s="40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183" t="s">
        <v>203</v>
      </c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4"/>
      <c r="BR123" s="185">
        <v>2000000</v>
      </c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7"/>
      <c r="CM123" s="185">
        <v>0</v>
      </c>
      <c r="CN123" s="186"/>
      <c r="CO123" s="186"/>
      <c r="CP123" s="186"/>
      <c r="CQ123" s="186"/>
      <c r="CR123" s="186"/>
      <c r="CS123" s="186"/>
      <c r="CT123" s="186"/>
      <c r="CU123" s="186"/>
      <c r="CV123" s="186"/>
      <c r="CW123" s="186"/>
      <c r="CX123" s="186"/>
      <c r="CY123" s="186"/>
      <c r="CZ123" s="186"/>
      <c r="DA123" s="186"/>
      <c r="DB123" s="187"/>
      <c r="DC123" s="185"/>
      <c r="DD123" s="186"/>
      <c r="DE123" s="186"/>
      <c r="DF123" s="186"/>
      <c r="DG123" s="186"/>
      <c r="DH123" s="186"/>
      <c r="DI123" s="186"/>
      <c r="DJ123" s="186"/>
      <c r="DK123" s="186"/>
      <c r="DL123" s="186"/>
      <c r="DM123" s="186"/>
      <c r="DN123" s="186"/>
      <c r="DO123" s="187"/>
      <c r="DP123" s="39"/>
      <c r="DQ123" s="39"/>
      <c r="DR123" s="185"/>
      <c r="DS123" s="186"/>
      <c r="DT123" s="186"/>
      <c r="DU123" s="186"/>
      <c r="DV123" s="186"/>
      <c r="DW123" s="186"/>
      <c r="DX123" s="186"/>
      <c r="DY123" s="186"/>
      <c r="DZ123" s="186"/>
      <c r="EA123" s="186"/>
      <c r="EB123" s="186"/>
      <c r="EC123" s="186"/>
      <c r="ED123" s="187"/>
      <c r="EE123" s="39"/>
      <c r="EF123" s="39"/>
      <c r="EG123" s="185">
        <f>CM123</f>
        <v>0</v>
      </c>
      <c r="EH123" s="186"/>
      <c r="EI123" s="186"/>
      <c r="EJ123" s="186"/>
      <c r="EK123" s="186"/>
      <c r="EL123" s="186"/>
      <c r="EM123" s="186"/>
      <c r="EN123" s="186"/>
      <c r="EO123" s="186"/>
      <c r="EP123" s="186"/>
      <c r="EQ123" s="186"/>
      <c r="ER123" s="186"/>
      <c r="ES123" s="186"/>
      <c r="ET123" s="186"/>
      <c r="EU123" s="187"/>
      <c r="EV123" s="185">
        <f>BR123-CM123</f>
        <v>2000000</v>
      </c>
      <c r="EW123" s="186"/>
      <c r="EX123" s="186"/>
      <c r="EY123" s="186"/>
      <c r="EZ123" s="186"/>
      <c r="FA123" s="186"/>
      <c r="FB123" s="186"/>
      <c r="FC123" s="186"/>
      <c r="FD123" s="186"/>
      <c r="FE123" s="186"/>
      <c r="FF123" s="186"/>
      <c r="FG123" s="186"/>
      <c r="FH123" s="186"/>
      <c r="FI123" s="186"/>
      <c r="FJ123" s="187"/>
    </row>
    <row r="124" spans="1:166" s="12" customFormat="1" ht="34.5" customHeight="1">
      <c r="A124" s="91" t="s">
        <v>69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2"/>
      <c r="AO124" s="92"/>
      <c r="AP124" s="92"/>
      <c r="AQ124" s="92"/>
      <c r="AR124" s="92"/>
      <c r="AS124" s="92"/>
      <c r="AT124" s="93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5"/>
      <c r="BR124" s="90">
        <f>BR107+BR16</f>
        <v>33458000</v>
      </c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>
        <f>CM16+CM107</f>
        <v>10095267.06</v>
      </c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>
        <f t="shared" si="16"/>
        <v>10095267.06</v>
      </c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>
        <f>BR124-CM124</f>
        <v>23362732.939999998</v>
      </c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</row>
    <row r="125" spans="1:166" s="12" customFormat="1" ht="12.75" customHeight="1" hidden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6"/>
      <c r="AO125" s="106"/>
      <c r="AP125" s="106"/>
      <c r="AQ125" s="106"/>
      <c r="AR125" s="106"/>
      <c r="AS125" s="106"/>
      <c r="AT125" s="107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9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</row>
    <row r="126" spans="1:166" s="12" customFormat="1" ht="12.75" customHeight="1" hidden="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102"/>
      <c r="AP126" s="102"/>
      <c r="AQ126" s="102"/>
      <c r="AR126" s="102"/>
      <c r="AS126" s="102"/>
      <c r="AT126" s="103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5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</row>
    <row r="127" spans="1:166" ht="12.75" customHeight="1" hidden="1">
      <c r="A127" s="155" t="s">
        <v>71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K127" s="155"/>
      <c r="DL127" s="155"/>
      <c r="DM127" s="155"/>
      <c r="DN127" s="155"/>
      <c r="DO127" s="155"/>
      <c r="DP127" s="155"/>
      <c r="DQ127" s="155"/>
      <c r="DR127" s="155"/>
      <c r="DS127" s="155"/>
      <c r="DT127" s="155"/>
      <c r="DU127" s="155"/>
      <c r="DV127" s="155"/>
      <c r="DW127" s="155"/>
      <c r="DX127" s="155"/>
      <c r="DY127" s="155"/>
      <c r="DZ127" s="155"/>
      <c r="EA127" s="155"/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155"/>
      <c r="FI127" s="155"/>
      <c r="FJ127" s="155"/>
    </row>
    <row r="128" spans="1:166" ht="11.25" customHeight="1" hidden="1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6"/>
      <c r="DT128" s="156"/>
      <c r="DU128" s="156"/>
      <c r="DV128" s="156"/>
      <c r="DW128" s="156"/>
      <c r="DX128" s="156"/>
      <c r="DY128" s="156"/>
      <c r="DZ128" s="156"/>
      <c r="EA128" s="156"/>
      <c r="EB128" s="156"/>
      <c r="EC128" s="156"/>
      <c r="ED128" s="156"/>
      <c r="EE128" s="156"/>
      <c r="EF128" s="156"/>
      <c r="EG128" s="156"/>
      <c r="EH128" s="156"/>
      <c r="EI128" s="156"/>
      <c r="EJ128" s="156"/>
      <c r="EK128" s="156"/>
      <c r="EL128" s="156"/>
      <c r="EM128" s="156"/>
      <c r="EN128" s="156"/>
      <c r="EO128" s="156"/>
      <c r="EP128" s="156"/>
      <c r="EQ128" s="156"/>
      <c r="ER128" s="156"/>
      <c r="ES128" s="156"/>
      <c r="ET128" s="156"/>
      <c r="EU128" s="156"/>
      <c r="EV128" s="156"/>
      <c r="EW128" s="156"/>
      <c r="EX128" s="156"/>
      <c r="EY128" s="156"/>
      <c r="EZ128" s="156"/>
      <c r="FA128" s="156"/>
      <c r="FB128" s="156"/>
      <c r="FC128" s="156"/>
      <c r="FD128" s="156"/>
      <c r="FE128" s="156"/>
      <c r="FF128" s="156"/>
      <c r="FG128" s="156"/>
      <c r="FH128" s="156"/>
      <c r="FI128" s="156"/>
      <c r="FJ128" s="156"/>
    </row>
    <row r="129" spans="1:166" ht="11.25" customHeight="1" hidden="1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56"/>
      <c r="DV129" s="156"/>
      <c r="DW129" s="156"/>
      <c r="DX129" s="156"/>
      <c r="DY129" s="156"/>
      <c r="DZ129" s="156"/>
      <c r="EA129" s="156"/>
      <c r="EB129" s="156"/>
      <c r="EC129" s="156"/>
      <c r="ED129" s="156"/>
      <c r="EE129" s="156"/>
      <c r="EF129" s="156"/>
      <c r="EG129" s="156"/>
      <c r="EH129" s="156"/>
      <c r="EI129" s="156"/>
      <c r="EJ129" s="156"/>
      <c r="EK129" s="156"/>
      <c r="EL129" s="156"/>
      <c r="EM129" s="156"/>
      <c r="EN129" s="156"/>
      <c r="EO129" s="156"/>
      <c r="EP129" s="156"/>
      <c r="EQ129" s="156"/>
      <c r="ER129" s="156"/>
      <c r="ES129" s="156"/>
      <c r="ET129" s="156"/>
      <c r="EU129" s="156"/>
      <c r="EV129" s="156"/>
      <c r="EW129" s="156"/>
      <c r="EX129" s="156"/>
      <c r="EY129" s="156"/>
      <c r="EZ129" s="156"/>
      <c r="FA129" s="156"/>
      <c r="FB129" s="156"/>
      <c r="FC129" s="156"/>
      <c r="FD129" s="156"/>
      <c r="FE129" s="156"/>
      <c r="FF129" s="156"/>
      <c r="FG129" s="156"/>
      <c r="FH129" s="156"/>
      <c r="FI129" s="156"/>
      <c r="FJ129" s="156"/>
    </row>
    <row r="130" spans="1:166" ht="11.25" customHeight="1" hidden="1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6"/>
      <c r="EF130" s="156"/>
      <c r="EG130" s="156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6"/>
      <c r="ES130" s="156"/>
      <c r="ET130" s="156"/>
      <c r="EU130" s="156"/>
      <c r="EV130" s="156"/>
      <c r="EW130" s="156"/>
      <c r="EX130" s="156"/>
      <c r="EY130" s="156"/>
      <c r="EZ130" s="156"/>
      <c r="FA130" s="156"/>
      <c r="FB130" s="156"/>
      <c r="FC130" s="156"/>
      <c r="FD130" s="156"/>
      <c r="FE130" s="156"/>
      <c r="FF130" s="156"/>
      <c r="FG130" s="156"/>
      <c r="FH130" s="156"/>
      <c r="FI130" s="156"/>
      <c r="FJ130" s="156"/>
    </row>
    <row r="131" spans="1:166" ht="11.25" customHeight="1" hidden="1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56"/>
      <c r="DV131" s="156"/>
      <c r="DW131" s="156"/>
      <c r="DX131" s="156"/>
      <c r="DY131" s="156"/>
      <c r="DZ131" s="156"/>
      <c r="EA131" s="156"/>
      <c r="EB131" s="156"/>
      <c r="EC131" s="156"/>
      <c r="ED131" s="156"/>
      <c r="EE131" s="156"/>
      <c r="EF131" s="156"/>
      <c r="EG131" s="156"/>
      <c r="EH131" s="156"/>
      <c r="EI131" s="156"/>
      <c r="EJ131" s="156"/>
      <c r="EK131" s="156"/>
      <c r="EL131" s="156"/>
      <c r="EM131" s="156"/>
      <c r="EN131" s="156"/>
      <c r="EO131" s="156"/>
      <c r="EP131" s="156"/>
      <c r="EQ131" s="156"/>
      <c r="ER131" s="156"/>
      <c r="ES131" s="156"/>
      <c r="ET131" s="156"/>
      <c r="EU131" s="156"/>
      <c r="EV131" s="156"/>
      <c r="EW131" s="156"/>
      <c r="EX131" s="156"/>
      <c r="EY131" s="156"/>
      <c r="EZ131" s="156"/>
      <c r="FA131" s="156"/>
      <c r="FB131" s="156"/>
      <c r="FC131" s="156"/>
      <c r="FD131" s="156"/>
      <c r="FE131" s="156"/>
      <c r="FF131" s="156"/>
      <c r="FG131" s="156"/>
      <c r="FH131" s="156"/>
      <c r="FI131" s="156"/>
      <c r="FJ131" s="156"/>
    </row>
    <row r="132" spans="1:166" ht="21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</row>
    <row r="133" spans="1:166" s="17" customFormat="1" ht="22.5" customHeight="1">
      <c r="A133" s="15"/>
      <c r="B133" s="15"/>
      <c r="C133" s="16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</row>
    <row r="134" spans="1:166" ht="11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</row>
    <row r="135" spans="1:166" ht="11.2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</row>
    <row r="136" spans="1:166" ht="11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</row>
    <row r="137" spans="1:166" ht="11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</row>
    <row r="138" ht="24" customHeight="1" hidden="1"/>
  </sheetData>
  <sheetProtection/>
  <mergeCells count="962">
    <mergeCell ref="EV97:FJ97"/>
    <mergeCell ref="EV98:FJ98"/>
    <mergeCell ref="DC97:DO97"/>
    <mergeCell ref="DC98:DO98"/>
    <mergeCell ref="DR97:ED97"/>
    <mergeCell ref="DR98:ED98"/>
    <mergeCell ref="EG97:EU97"/>
    <mergeCell ref="EG98:EU98"/>
    <mergeCell ref="EV83:FJ83"/>
    <mergeCell ref="A83:AM83"/>
    <mergeCell ref="A97:AM97"/>
    <mergeCell ref="A98:AM98"/>
    <mergeCell ref="BB97:BQ97"/>
    <mergeCell ref="BB98:BQ98"/>
    <mergeCell ref="BR97:CL97"/>
    <mergeCell ref="BR98:CL98"/>
    <mergeCell ref="CM97:DB97"/>
    <mergeCell ref="CM98:DB98"/>
    <mergeCell ref="BB83:BQ83"/>
    <mergeCell ref="BR83:CL83"/>
    <mergeCell ref="CM83:DB83"/>
    <mergeCell ref="DC83:DO83"/>
    <mergeCell ref="DR83:ED83"/>
    <mergeCell ref="EG83:EU83"/>
    <mergeCell ref="EV106:FJ106"/>
    <mergeCell ref="A105:AM105"/>
    <mergeCell ref="BB105:BQ105"/>
    <mergeCell ref="BR105:CL105"/>
    <mergeCell ref="CM105:DB105"/>
    <mergeCell ref="DC105:DO105"/>
    <mergeCell ref="DR105:ED105"/>
    <mergeCell ref="EG105:EU105"/>
    <mergeCell ref="EV105:FJ105"/>
    <mergeCell ref="A106:AM106"/>
    <mergeCell ref="BB106:BQ106"/>
    <mergeCell ref="BR106:CL106"/>
    <mergeCell ref="CM106:DB106"/>
    <mergeCell ref="DC106:DO106"/>
    <mergeCell ref="DR106:ED106"/>
    <mergeCell ref="EV122:FJ122"/>
    <mergeCell ref="DR121:ED121"/>
    <mergeCell ref="EG121:EU121"/>
    <mergeCell ref="EV121:FJ121"/>
    <mergeCell ref="EG122:EU122"/>
    <mergeCell ref="EG123:EU123"/>
    <mergeCell ref="EV123:FJ123"/>
    <mergeCell ref="A123:AM123"/>
    <mergeCell ref="BB123:BQ123"/>
    <mergeCell ref="BR123:CL123"/>
    <mergeCell ref="CM123:DB123"/>
    <mergeCell ref="DC123:DO123"/>
    <mergeCell ref="DR123:ED123"/>
    <mergeCell ref="A122:AM122"/>
    <mergeCell ref="BB122:BQ122"/>
    <mergeCell ref="BR122:CL122"/>
    <mergeCell ref="CM122:DB122"/>
    <mergeCell ref="DC122:DO122"/>
    <mergeCell ref="DR122:ED122"/>
    <mergeCell ref="CM60:DB60"/>
    <mergeCell ref="DC60:DO60"/>
    <mergeCell ref="DR60:ED60"/>
    <mergeCell ref="EG60:EU60"/>
    <mergeCell ref="EV60:FJ60"/>
    <mergeCell ref="A121:AM121"/>
    <mergeCell ref="BB121:BQ121"/>
    <mergeCell ref="BR121:CL121"/>
    <mergeCell ref="CM121:DB121"/>
    <mergeCell ref="DC121:DO121"/>
    <mergeCell ref="EV33:FJ33"/>
    <mergeCell ref="EG34:EU34"/>
    <mergeCell ref="EV34:FJ34"/>
    <mergeCell ref="A34:AM34"/>
    <mergeCell ref="BB34:BQ34"/>
    <mergeCell ref="BR34:CL34"/>
    <mergeCell ref="CM34:DB34"/>
    <mergeCell ref="DC34:DO34"/>
    <mergeCell ref="DR34:ED34"/>
    <mergeCell ref="EV31:FJ31"/>
    <mergeCell ref="EG32:EU32"/>
    <mergeCell ref="EV32:FJ32"/>
    <mergeCell ref="A33:AM33"/>
    <mergeCell ref="BB33:BQ33"/>
    <mergeCell ref="BR33:CL33"/>
    <mergeCell ref="CM33:DB33"/>
    <mergeCell ref="DC33:DO33"/>
    <mergeCell ref="DR33:ED33"/>
    <mergeCell ref="EG33:EU33"/>
    <mergeCell ref="DC31:DO31"/>
    <mergeCell ref="DC32:DO32"/>
    <mergeCell ref="DR30:ED30"/>
    <mergeCell ref="DR31:ED31"/>
    <mergeCell ref="DR32:ED32"/>
    <mergeCell ref="EG30:EU30"/>
    <mergeCell ref="EG31:EU31"/>
    <mergeCell ref="BR29:CL29"/>
    <mergeCell ref="BR30:CL30"/>
    <mergeCell ref="BR31:CL31"/>
    <mergeCell ref="BR32:CL32"/>
    <mergeCell ref="CM29:DB29"/>
    <mergeCell ref="CM30:DB30"/>
    <mergeCell ref="CM31:DB31"/>
    <mergeCell ref="CM32:DB32"/>
    <mergeCell ref="A30:AM30"/>
    <mergeCell ref="A31:AM31"/>
    <mergeCell ref="A32:AM32"/>
    <mergeCell ref="BB29:BQ29"/>
    <mergeCell ref="AU30:BQ30"/>
    <mergeCell ref="BB31:BQ31"/>
    <mergeCell ref="BB32:BQ32"/>
    <mergeCell ref="DR22:ED22"/>
    <mergeCell ref="EG22:EU22"/>
    <mergeCell ref="A43:AM43"/>
    <mergeCell ref="BB43:BQ43"/>
    <mergeCell ref="BR43:CL43"/>
    <mergeCell ref="CM43:DB43"/>
    <mergeCell ref="DC43:DO43"/>
    <mergeCell ref="DR43:ED43"/>
    <mergeCell ref="EG43:EU43"/>
    <mergeCell ref="A29:AM29"/>
    <mergeCell ref="DR89:ED89"/>
    <mergeCell ref="EG88:EU88"/>
    <mergeCell ref="EG89:EU89"/>
    <mergeCell ref="EV88:FJ88"/>
    <mergeCell ref="EV89:FJ89"/>
    <mergeCell ref="A22:AM22"/>
    <mergeCell ref="BB22:BQ22"/>
    <mergeCell ref="BR22:CL22"/>
    <mergeCell ref="CM22:DB22"/>
    <mergeCell ref="DC22:DO22"/>
    <mergeCell ref="BR89:CL89"/>
    <mergeCell ref="CM88:DB88"/>
    <mergeCell ref="CM89:DB89"/>
    <mergeCell ref="DC88:DO88"/>
    <mergeCell ref="DC89:DO89"/>
    <mergeCell ref="BR87:CL87"/>
    <mergeCell ref="CM87:DB87"/>
    <mergeCell ref="EG87:EU87"/>
    <mergeCell ref="EV87:FJ87"/>
    <mergeCell ref="DC84:DO84"/>
    <mergeCell ref="EV82:FJ82"/>
    <mergeCell ref="EV86:FJ86"/>
    <mergeCell ref="BR86:CL86"/>
    <mergeCell ref="CM86:DB86"/>
    <mergeCell ref="DC86:DO86"/>
    <mergeCell ref="CM85:DB85"/>
    <mergeCell ref="DC85:DO85"/>
    <mergeCell ref="DR85:ED85"/>
    <mergeCell ref="BR88:CL88"/>
    <mergeCell ref="DR86:ED86"/>
    <mergeCell ref="DC87:DO87"/>
    <mergeCell ref="DR87:ED87"/>
    <mergeCell ref="DR88:ED88"/>
    <mergeCell ref="A82:AM82"/>
    <mergeCell ref="EG77:EU77"/>
    <mergeCell ref="EV77:FJ77"/>
    <mergeCell ref="A84:AM84"/>
    <mergeCell ref="BB84:BQ84"/>
    <mergeCell ref="BR84:CL84"/>
    <mergeCell ref="BB77:BQ77"/>
    <mergeCell ref="BR77:CL77"/>
    <mergeCell ref="A79:AM79"/>
    <mergeCell ref="AN79:AS79"/>
    <mergeCell ref="A85:AM85"/>
    <mergeCell ref="BB85:BQ85"/>
    <mergeCell ref="EG85:EU85"/>
    <mergeCell ref="A80:AM80"/>
    <mergeCell ref="BB80:BQ80"/>
    <mergeCell ref="BB89:BQ89"/>
    <mergeCell ref="A86:AM86"/>
    <mergeCell ref="A87:AM87"/>
    <mergeCell ref="A88:AM88"/>
    <mergeCell ref="A89:AM89"/>
    <mergeCell ref="AU73:BQ73"/>
    <mergeCell ref="BR73:CL73"/>
    <mergeCell ref="CM73:DB73"/>
    <mergeCell ref="DC73:DO73"/>
    <mergeCell ref="BB69:BQ69"/>
    <mergeCell ref="A58:AM58"/>
    <mergeCell ref="BB58:BQ58"/>
    <mergeCell ref="A60:AM60"/>
    <mergeCell ref="BB60:BQ60"/>
    <mergeCell ref="BR60:CL60"/>
    <mergeCell ref="CM52:DB52"/>
    <mergeCell ref="DC52:DO52"/>
    <mergeCell ref="BR58:CL58"/>
    <mergeCell ref="CM58:DB58"/>
    <mergeCell ref="DC58:DO58"/>
    <mergeCell ref="A52:AM52"/>
    <mergeCell ref="A54:AM54"/>
    <mergeCell ref="AN54:AS54"/>
    <mergeCell ref="DC63:DQ63"/>
    <mergeCell ref="CM84:DB84"/>
    <mergeCell ref="CM74:DB74"/>
    <mergeCell ref="DC74:DQ74"/>
    <mergeCell ref="EG52:EU52"/>
    <mergeCell ref="BR74:CL74"/>
    <mergeCell ref="BR57:CL57"/>
    <mergeCell ref="DR82:ED82"/>
    <mergeCell ref="BR62:CL62"/>
    <mergeCell ref="BR52:CL52"/>
    <mergeCell ref="EV73:FJ73"/>
    <mergeCell ref="EV84:FJ84"/>
    <mergeCell ref="DR58:ED58"/>
    <mergeCell ref="DR73:ED73"/>
    <mergeCell ref="DR84:ED84"/>
    <mergeCell ref="DR57:EF57"/>
    <mergeCell ref="EG61:EU61"/>
    <mergeCell ref="EV58:FJ58"/>
    <mergeCell ref="EG64:EU64"/>
    <mergeCell ref="DR61:EF61"/>
    <mergeCell ref="A40:AM40"/>
    <mergeCell ref="BB40:BQ40"/>
    <mergeCell ref="BR40:CL40"/>
    <mergeCell ref="CM40:DB40"/>
    <mergeCell ref="DC40:DO40"/>
    <mergeCell ref="DR40:ED40"/>
    <mergeCell ref="A118:AM118"/>
    <mergeCell ref="DC118:DO118"/>
    <mergeCell ref="BB110:BQ110"/>
    <mergeCell ref="BB118:BQ118"/>
    <mergeCell ref="BR118:CL118"/>
    <mergeCell ref="CM118:DB118"/>
    <mergeCell ref="A117:AM117"/>
    <mergeCell ref="BB117:BQ117"/>
    <mergeCell ref="BR117:CL117"/>
    <mergeCell ref="CM117:DB117"/>
    <mergeCell ref="EV61:FJ61"/>
    <mergeCell ref="EG58:EU58"/>
    <mergeCell ref="BR46:CL46"/>
    <mergeCell ref="BR47:CL47"/>
    <mergeCell ref="EG73:EU73"/>
    <mergeCell ref="DR46:ED46"/>
    <mergeCell ref="DR47:ED47"/>
    <mergeCell ref="DR52:ED52"/>
    <mergeCell ref="EV52:FJ52"/>
    <mergeCell ref="CM50:DB50"/>
    <mergeCell ref="DR26:ED26"/>
    <mergeCell ref="EG26:EU26"/>
    <mergeCell ref="EV26:FJ26"/>
    <mergeCell ref="EV59:FJ59"/>
    <mergeCell ref="EV43:FJ43"/>
    <mergeCell ref="DR53:EF53"/>
    <mergeCell ref="EG53:EU53"/>
    <mergeCell ref="EV53:FJ53"/>
    <mergeCell ref="EG45:EU45"/>
    <mergeCell ref="EV30:FJ30"/>
    <mergeCell ref="DC29:DO29"/>
    <mergeCell ref="DR29:ED29"/>
    <mergeCell ref="EG29:EU29"/>
    <mergeCell ref="EV29:FJ29"/>
    <mergeCell ref="DC30:DO30"/>
    <mergeCell ref="EV39:FJ39"/>
    <mergeCell ref="DR39:EF39"/>
    <mergeCell ref="EG39:EU39"/>
    <mergeCell ref="EV36:FJ36"/>
    <mergeCell ref="DR35:EF35"/>
    <mergeCell ref="EV45:FJ45"/>
    <mergeCell ref="DR41:ED41"/>
    <mergeCell ref="DR42:ED42"/>
    <mergeCell ref="EV41:FJ41"/>
    <mergeCell ref="EV42:FJ42"/>
    <mergeCell ref="DR63:EF63"/>
    <mergeCell ref="EG51:EU51"/>
    <mergeCell ref="EG46:EU46"/>
    <mergeCell ref="EV46:FJ46"/>
    <mergeCell ref="EG47:EU47"/>
    <mergeCell ref="EV56:FJ56"/>
    <mergeCell ref="EV55:FJ55"/>
    <mergeCell ref="EV57:FJ57"/>
    <mergeCell ref="A57:AM57"/>
    <mergeCell ref="DR59:EF59"/>
    <mergeCell ref="DC57:DQ57"/>
    <mergeCell ref="DC59:DQ59"/>
    <mergeCell ref="EG59:EU59"/>
    <mergeCell ref="EV51:FJ51"/>
    <mergeCell ref="EV54:FJ54"/>
    <mergeCell ref="A59:AM59"/>
    <mergeCell ref="BR55:CL55"/>
    <mergeCell ref="AU55:BQ55"/>
    <mergeCell ref="A55:AM55"/>
    <mergeCell ref="CM59:DB59"/>
    <mergeCell ref="DC53:DQ53"/>
    <mergeCell ref="DR55:EF55"/>
    <mergeCell ref="EG56:EU56"/>
    <mergeCell ref="CM42:DB42"/>
    <mergeCell ref="EG57:EU57"/>
    <mergeCell ref="DC42:DO42"/>
    <mergeCell ref="DR51:ED51"/>
    <mergeCell ref="EV100:FJ100"/>
    <mergeCell ref="EG100:EU100"/>
    <mergeCell ref="CM62:DB62"/>
    <mergeCell ref="DC62:DQ62"/>
    <mergeCell ref="DC64:DQ64"/>
    <mergeCell ref="EV64:FJ64"/>
    <mergeCell ref="BR100:CL100"/>
    <mergeCell ref="EV74:FJ74"/>
    <mergeCell ref="EG84:EU84"/>
    <mergeCell ref="BR82:CL82"/>
    <mergeCell ref="EV90:FJ90"/>
    <mergeCell ref="DR77:ED77"/>
    <mergeCell ref="DR75:EF75"/>
    <mergeCell ref="EG75:EU75"/>
    <mergeCell ref="EV75:FJ75"/>
    <mergeCell ref="EG74:EU74"/>
    <mergeCell ref="A127:FJ131"/>
    <mergeCell ref="DR110:EF110"/>
    <mergeCell ref="EG110:EU110"/>
    <mergeCell ref="EG118:EU118"/>
    <mergeCell ref="EV118:FJ118"/>
    <mergeCell ref="CM100:DB100"/>
    <mergeCell ref="DC100:DQ100"/>
    <mergeCell ref="BB104:BQ104"/>
    <mergeCell ref="A110:AM110"/>
    <mergeCell ref="AN100:BQ100"/>
    <mergeCell ref="CM19:DB19"/>
    <mergeCell ref="A100:AM100"/>
    <mergeCell ref="AU59:BQ59"/>
    <mergeCell ref="CM20:DB20"/>
    <mergeCell ref="A26:AM26"/>
    <mergeCell ref="BB26:BQ26"/>
    <mergeCell ref="AN37:AS37"/>
    <mergeCell ref="AN90:AS90"/>
    <mergeCell ref="AT90:BQ90"/>
    <mergeCell ref="BR90:CL90"/>
    <mergeCell ref="A38:AM38"/>
    <mergeCell ref="AN38:AS38"/>
    <mergeCell ref="AT38:BQ38"/>
    <mergeCell ref="CM82:DB82"/>
    <mergeCell ref="CM57:DB57"/>
    <mergeCell ref="A74:AM74"/>
    <mergeCell ref="A56:AM56"/>
    <mergeCell ref="AU56:BQ56"/>
    <mergeCell ref="CM51:DB51"/>
    <mergeCell ref="CM55:DB55"/>
    <mergeCell ref="BR37:CL37"/>
    <mergeCell ref="DC55:DQ55"/>
    <mergeCell ref="BR56:CL56"/>
    <mergeCell ref="CM56:DB56"/>
    <mergeCell ref="CM39:DB39"/>
    <mergeCell ref="DC39:DQ39"/>
    <mergeCell ref="DC41:DO41"/>
    <mergeCell ref="CM37:DB37"/>
    <mergeCell ref="DC37:DQ37"/>
    <mergeCell ref="DC54:DQ54"/>
    <mergeCell ref="A45:AM45"/>
    <mergeCell ref="A46:AM46"/>
    <mergeCell ref="BR38:CL38"/>
    <mergeCell ref="A27:AM27"/>
    <mergeCell ref="BR59:CL59"/>
    <mergeCell ref="AU57:BQ57"/>
    <mergeCell ref="A53:AM53"/>
    <mergeCell ref="AN53:AS53"/>
    <mergeCell ref="AT53:BQ53"/>
    <mergeCell ref="AT37:BQ37"/>
    <mergeCell ref="BR51:CL51"/>
    <mergeCell ref="BR53:CL53"/>
    <mergeCell ref="CM53:DB53"/>
    <mergeCell ref="EG55:EU55"/>
    <mergeCell ref="BB52:BQ52"/>
    <mergeCell ref="AT54:BQ54"/>
    <mergeCell ref="BR54:CL54"/>
    <mergeCell ref="CM54:DB54"/>
    <mergeCell ref="DR54:EF54"/>
    <mergeCell ref="EG54:EU54"/>
    <mergeCell ref="ET6:FJ6"/>
    <mergeCell ref="A37:AM37"/>
    <mergeCell ref="DR56:ED56"/>
    <mergeCell ref="DC56:DO56"/>
    <mergeCell ref="DC51:DO51"/>
    <mergeCell ref="DC38:DQ38"/>
    <mergeCell ref="EG35:EU35"/>
    <mergeCell ref="A39:AM39"/>
    <mergeCell ref="BR39:CL39"/>
    <mergeCell ref="A51:AM51"/>
    <mergeCell ref="AT13:BQ14"/>
    <mergeCell ref="A2:EQ2"/>
    <mergeCell ref="A3:EQ3"/>
    <mergeCell ref="AN15:AS15"/>
    <mergeCell ref="AT15:BQ15"/>
    <mergeCell ref="BR15:CL15"/>
    <mergeCell ref="BE6:EB6"/>
    <mergeCell ref="DR15:EF15"/>
    <mergeCell ref="EG15:EU15"/>
    <mergeCell ref="ET5:FJ5"/>
    <mergeCell ref="EV20:FJ20"/>
    <mergeCell ref="EG24:EU24"/>
    <mergeCell ref="DR20:EF20"/>
    <mergeCell ref="EV24:FJ24"/>
    <mergeCell ref="EG20:EU20"/>
    <mergeCell ref="EG16:EU16"/>
    <mergeCell ref="EV16:FJ16"/>
    <mergeCell ref="DR16:EF16"/>
    <mergeCell ref="EV22:FJ22"/>
    <mergeCell ref="DR17:EF17"/>
    <mergeCell ref="ET3:FJ3"/>
    <mergeCell ref="ET4:FJ4"/>
    <mergeCell ref="BJ5:CD5"/>
    <mergeCell ref="CE5:CI5"/>
    <mergeCell ref="CJ5:CK5"/>
    <mergeCell ref="DR14:EF14"/>
    <mergeCell ref="A11:FJ11"/>
    <mergeCell ref="ET7:FJ7"/>
    <mergeCell ref="ET8:FJ8"/>
    <mergeCell ref="ET9:FJ9"/>
    <mergeCell ref="V7:EB7"/>
    <mergeCell ref="EV15:FJ15"/>
    <mergeCell ref="EV13:FJ14"/>
    <mergeCell ref="CM14:DB14"/>
    <mergeCell ref="EG14:EU14"/>
    <mergeCell ref="CM13:EU13"/>
    <mergeCell ref="BR13:CL14"/>
    <mergeCell ref="A15:AM15"/>
    <mergeCell ref="DC15:DQ15"/>
    <mergeCell ref="AN13:AS14"/>
    <mergeCell ref="DC16:DQ16"/>
    <mergeCell ref="DC14:DQ14"/>
    <mergeCell ref="CM15:DB15"/>
    <mergeCell ref="CM17:DB17"/>
    <mergeCell ref="DC17:DQ17"/>
    <mergeCell ref="A16:AM16"/>
    <mergeCell ref="AN16:AS16"/>
    <mergeCell ref="AT16:BQ16"/>
    <mergeCell ref="BR16:CL16"/>
    <mergeCell ref="A13:AM14"/>
    <mergeCell ref="CM16:DB16"/>
    <mergeCell ref="A18:AM18"/>
    <mergeCell ref="AN18:AS18"/>
    <mergeCell ref="AT18:BQ18"/>
    <mergeCell ref="BR18:CL18"/>
    <mergeCell ref="A17:AM17"/>
    <mergeCell ref="AN17:AS17"/>
    <mergeCell ref="AT17:BQ17"/>
    <mergeCell ref="BR17:CL17"/>
    <mergeCell ref="A20:AM20"/>
    <mergeCell ref="AN20:BQ20"/>
    <mergeCell ref="BR20:CL20"/>
    <mergeCell ref="DC18:DQ18"/>
    <mergeCell ref="DR18:EF18"/>
    <mergeCell ref="DC19:DQ19"/>
    <mergeCell ref="DR19:EF19"/>
    <mergeCell ref="A19:AM19"/>
    <mergeCell ref="AN19:BQ19"/>
    <mergeCell ref="BR19:CL19"/>
    <mergeCell ref="EG18:EU18"/>
    <mergeCell ref="EV17:FJ17"/>
    <mergeCell ref="EV18:FJ18"/>
    <mergeCell ref="EG17:EU17"/>
    <mergeCell ref="EG19:EU19"/>
    <mergeCell ref="EV19:FJ19"/>
    <mergeCell ref="DC20:DQ20"/>
    <mergeCell ref="CM18:DB18"/>
    <mergeCell ref="A35:AM35"/>
    <mergeCell ref="AN35:AS35"/>
    <mergeCell ref="AT35:BQ35"/>
    <mergeCell ref="BR35:CL35"/>
    <mergeCell ref="CM35:DB35"/>
    <mergeCell ref="DC35:DQ35"/>
    <mergeCell ref="BR25:CL25"/>
    <mergeCell ref="CM25:DB25"/>
    <mergeCell ref="EV37:FJ37"/>
    <mergeCell ref="EV35:FJ35"/>
    <mergeCell ref="A36:AM36"/>
    <mergeCell ref="AN36:AS36"/>
    <mergeCell ref="AT36:BQ36"/>
    <mergeCell ref="BR36:CL36"/>
    <mergeCell ref="CM36:DB36"/>
    <mergeCell ref="DC36:DQ36"/>
    <mergeCell ref="DR36:EF36"/>
    <mergeCell ref="EG36:EU36"/>
    <mergeCell ref="DR37:EF37"/>
    <mergeCell ref="EG37:EU37"/>
    <mergeCell ref="EG38:EU38"/>
    <mergeCell ref="AN45:AS45"/>
    <mergeCell ref="AT45:BQ45"/>
    <mergeCell ref="BR45:CL45"/>
    <mergeCell ref="CM45:DB45"/>
    <mergeCell ref="DC45:DQ45"/>
    <mergeCell ref="AU39:BQ39"/>
    <mergeCell ref="CM41:DB41"/>
    <mergeCell ref="BB47:BQ47"/>
    <mergeCell ref="A50:AM50"/>
    <mergeCell ref="BB50:BQ50"/>
    <mergeCell ref="BR50:CL50"/>
    <mergeCell ref="CM38:DB38"/>
    <mergeCell ref="DC47:DO47"/>
    <mergeCell ref="BR44:CL44"/>
    <mergeCell ref="CM44:DB44"/>
    <mergeCell ref="DC44:DQ44"/>
    <mergeCell ref="BB41:BQ41"/>
    <mergeCell ref="EV38:FJ38"/>
    <mergeCell ref="DR45:EF45"/>
    <mergeCell ref="EG44:EU44"/>
    <mergeCell ref="EG40:EU40"/>
    <mergeCell ref="EV40:FJ40"/>
    <mergeCell ref="A48:AM48"/>
    <mergeCell ref="A44:AM44"/>
    <mergeCell ref="CM46:DB46"/>
    <mergeCell ref="CM47:DB47"/>
    <mergeCell ref="DC46:DO46"/>
    <mergeCell ref="A61:AM61"/>
    <mergeCell ref="AN61:AS61"/>
    <mergeCell ref="AT61:BQ61"/>
    <mergeCell ref="BR61:CL61"/>
    <mergeCell ref="CM61:DB61"/>
    <mergeCell ref="DC61:DQ61"/>
    <mergeCell ref="AT62:BQ62"/>
    <mergeCell ref="DR62:EF62"/>
    <mergeCell ref="EG62:EU62"/>
    <mergeCell ref="EV62:FJ62"/>
    <mergeCell ref="A63:AM63"/>
    <mergeCell ref="AN63:AS63"/>
    <mergeCell ref="AT63:BQ63"/>
    <mergeCell ref="BR63:CL63"/>
    <mergeCell ref="CM63:DB63"/>
    <mergeCell ref="A62:AM62"/>
    <mergeCell ref="AN62:AS62"/>
    <mergeCell ref="EG65:EU65"/>
    <mergeCell ref="EV65:FJ65"/>
    <mergeCell ref="EG63:EU63"/>
    <mergeCell ref="EV63:FJ63"/>
    <mergeCell ref="A64:AM64"/>
    <mergeCell ref="AN64:AS64"/>
    <mergeCell ref="AT64:BQ64"/>
    <mergeCell ref="BR64:CL64"/>
    <mergeCell ref="CM64:DB64"/>
    <mergeCell ref="A65:AM65"/>
    <mergeCell ref="AN65:AS65"/>
    <mergeCell ref="AT65:BQ65"/>
    <mergeCell ref="BR65:CL65"/>
    <mergeCell ref="CM65:DB65"/>
    <mergeCell ref="DR64:EF64"/>
    <mergeCell ref="DC65:DQ65"/>
    <mergeCell ref="DR65:EF65"/>
    <mergeCell ref="EG102:EU102"/>
    <mergeCell ref="EV102:FJ102"/>
    <mergeCell ref="DR102:ED102"/>
    <mergeCell ref="DR100:EF100"/>
    <mergeCell ref="EG82:EU82"/>
    <mergeCell ref="EV85:FJ85"/>
    <mergeCell ref="EG86:EU86"/>
    <mergeCell ref="DR91:EF91"/>
    <mergeCell ref="EG91:EU91"/>
    <mergeCell ref="EV91:FJ91"/>
    <mergeCell ref="A102:AM102"/>
    <mergeCell ref="BB102:BQ102"/>
    <mergeCell ref="BR102:CL102"/>
    <mergeCell ref="CM102:DB102"/>
    <mergeCell ref="DC66:DQ66"/>
    <mergeCell ref="BR68:CL68"/>
    <mergeCell ref="CM68:DB68"/>
    <mergeCell ref="DC68:DQ68"/>
    <mergeCell ref="A73:AM73"/>
    <mergeCell ref="AU74:BQ74"/>
    <mergeCell ref="A104:AM104"/>
    <mergeCell ref="DC67:DQ67"/>
    <mergeCell ref="EG67:EU67"/>
    <mergeCell ref="EV67:FJ67"/>
    <mergeCell ref="A66:AM66"/>
    <mergeCell ref="AN66:AS66"/>
    <mergeCell ref="AT66:BQ66"/>
    <mergeCell ref="BR66:CL66"/>
    <mergeCell ref="CM66:DB66"/>
    <mergeCell ref="DR66:EF66"/>
    <mergeCell ref="EV66:FJ66"/>
    <mergeCell ref="DR67:EF67"/>
    <mergeCell ref="A67:AM67"/>
    <mergeCell ref="AN67:AS67"/>
    <mergeCell ref="AT67:BQ67"/>
    <mergeCell ref="BR67:CL67"/>
    <mergeCell ref="CM67:DB67"/>
    <mergeCell ref="EG66:EU66"/>
    <mergeCell ref="DR68:EF68"/>
    <mergeCell ref="EG68:EU68"/>
    <mergeCell ref="EV68:FJ68"/>
    <mergeCell ref="A69:AM69"/>
    <mergeCell ref="BR69:CL69"/>
    <mergeCell ref="CM69:DB69"/>
    <mergeCell ref="DC69:DQ69"/>
    <mergeCell ref="A68:AM68"/>
    <mergeCell ref="AN68:AS68"/>
    <mergeCell ref="AT68:BQ68"/>
    <mergeCell ref="EV70:FJ70"/>
    <mergeCell ref="A70:AM70"/>
    <mergeCell ref="DR69:EF69"/>
    <mergeCell ref="EG69:EU69"/>
    <mergeCell ref="EV69:FJ69"/>
    <mergeCell ref="AN71:AS71"/>
    <mergeCell ref="AT71:BQ71"/>
    <mergeCell ref="BR71:CL71"/>
    <mergeCell ref="CM71:DB71"/>
    <mergeCell ref="DC71:DQ71"/>
    <mergeCell ref="DC70:DQ70"/>
    <mergeCell ref="AN70:AS70"/>
    <mergeCell ref="AT70:BQ70"/>
    <mergeCell ref="BR70:CL70"/>
    <mergeCell ref="CM70:DB70"/>
    <mergeCell ref="EG72:EU72"/>
    <mergeCell ref="DR71:EF71"/>
    <mergeCell ref="DR70:EF70"/>
    <mergeCell ref="EG70:EU70"/>
    <mergeCell ref="EG71:EU71"/>
    <mergeCell ref="EV71:FJ71"/>
    <mergeCell ref="A72:AM72"/>
    <mergeCell ref="AN72:AS72"/>
    <mergeCell ref="AT72:BQ72"/>
    <mergeCell ref="BR72:CL72"/>
    <mergeCell ref="CM72:DB72"/>
    <mergeCell ref="DC72:DQ72"/>
    <mergeCell ref="DR72:EF72"/>
    <mergeCell ref="A71:AM71"/>
    <mergeCell ref="EV72:FJ72"/>
    <mergeCell ref="A75:AM75"/>
    <mergeCell ref="AN75:AS75"/>
    <mergeCell ref="AT75:BQ75"/>
    <mergeCell ref="BR75:CL75"/>
    <mergeCell ref="CM75:DB75"/>
    <mergeCell ref="DC75:DQ75"/>
    <mergeCell ref="DR74:EF74"/>
    <mergeCell ref="DR76:EF76"/>
    <mergeCell ref="EG76:EU76"/>
    <mergeCell ref="EV76:FJ76"/>
    <mergeCell ref="A76:AM76"/>
    <mergeCell ref="AN76:AS76"/>
    <mergeCell ref="AT76:BQ76"/>
    <mergeCell ref="BR76:CL76"/>
    <mergeCell ref="CM76:DB76"/>
    <mergeCell ref="DC76:DQ76"/>
    <mergeCell ref="AT79:BQ79"/>
    <mergeCell ref="BR79:CL79"/>
    <mergeCell ref="CM79:DB79"/>
    <mergeCell ref="DC79:DQ79"/>
    <mergeCell ref="A77:AM77"/>
    <mergeCell ref="CM77:DB77"/>
    <mergeCell ref="DC77:DO77"/>
    <mergeCell ref="EG79:EU79"/>
    <mergeCell ref="CM81:DB81"/>
    <mergeCell ref="DC81:DQ81"/>
    <mergeCell ref="DR81:EF81"/>
    <mergeCell ref="EG81:EU81"/>
    <mergeCell ref="EG80:EU80"/>
    <mergeCell ref="DC80:DO80"/>
    <mergeCell ref="DR80:ED80"/>
    <mergeCell ref="BR80:CL80"/>
    <mergeCell ref="CM80:DB80"/>
    <mergeCell ref="A91:AM91"/>
    <mergeCell ref="AN91:AS91"/>
    <mergeCell ref="AT91:BQ91"/>
    <mergeCell ref="BR91:CL91"/>
    <mergeCell ref="CM91:DB91"/>
    <mergeCell ref="A81:AM81"/>
    <mergeCell ref="AN81:AS81"/>
    <mergeCell ref="BR85:CL85"/>
    <mergeCell ref="A90:AM90"/>
    <mergeCell ref="DC92:DQ92"/>
    <mergeCell ref="CM90:DB90"/>
    <mergeCell ref="DC90:DQ90"/>
    <mergeCell ref="A92:AM92"/>
    <mergeCell ref="AN92:AS92"/>
    <mergeCell ref="AT92:BQ92"/>
    <mergeCell ref="BR92:CL92"/>
    <mergeCell ref="CM92:DB92"/>
    <mergeCell ref="DC91:DQ91"/>
    <mergeCell ref="AN94:BQ94"/>
    <mergeCell ref="AT81:BQ81"/>
    <mergeCell ref="BR81:CL81"/>
    <mergeCell ref="DC82:DO82"/>
    <mergeCell ref="DR90:EF90"/>
    <mergeCell ref="EG90:EU90"/>
    <mergeCell ref="AU82:BQ82"/>
    <mergeCell ref="BB86:BQ86"/>
    <mergeCell ref="BB87:BQ87"/>
    <mergeCell ref="BB88:BQ88"/>
    <mergeCell ref="DR95:EF95"/>
    <mergeCell ref="A96:AM96"/>
    <mergeCell ref="AN96:AS96"/>
    <mergeCell ref="A93:AM93"/>
    <mergeCell ref="AN93:AS93"/>
    <mergeCell ref="AT93:BQ93"/>
    <mergeCell ref="BR93:CL93"/>
    <mergeCell ref="CM93:DB93"/>
    <mergeCell ref="A94:AM94"/>
    <mergeCell ref="CM94:DB94"/>
    <mergeCell ref="A95:AM95"/>
    <mergeCell ref="AN95:AS95"/>
    <mergeCell ref="AT95:BQ95"/>
    <mergeCell ref="BR95:CL95"/>
    <mergeCell ref="CM95:DB95"/>
    <mergeCell ref="DC95:DQ95"/>
    <mergeCell ref="BR96:CL96"/>
    <mergeCell ref="CM96:DB96"/>
    <mergeCell ref="DC96:DQ96"/>
    <mergeCell ref="EV99:FJ99"/>
    <mergeCell ref="A101:AM101"/>
    <mergeCell ref="AN101:AS101"/>
    <mergeCell ref="AT101:BQ101"/>
    <mergeCell ref="BR101:CL101"/>
    <mergeCell ref="CM101:DB101"/>
    <mergeCell ref="EG96:EU96"/>
    <mergeCell ref="EV101:FJ101"/>
    <mergeCell ref="DC99:DQ99"/>
    <mergeCell ref="DR99:EF99"/>
    <mergeCell ref="A112:AM112"/>
    <mergeCell ref="CM112:DB112"/>
    <mergeCell ref="AN112:AS112"/>
    <mergeCell ref="AT112:BQ112"/>
    <mergeCell ref="BR112:CL112"/>
    <mergeCell ref="EG99:EU99"/>
    <mergeCell ref="A103:AM103"/>
    <mergeCell ref="A107:AM107"/>
    <mergeCell ref="BB103:BQ103"/>
    <mergeCell ref="DC103:DO103"/>
    <mergeCell ref="DC104:DO104"/>
    <mergeCell ref="EV103:FJ103"/>
    <mergeCell ref="BR107:CL107"/>
    <mergeCell ref="CM107:DB107"/>
    <mergeCell ref="DC107:DQ107"/>
    <mergeCell ref="AN107:AS107"/>
    <mergeCell ref="BR103:CL103"/>
    <mergeCell ref="AT108:BQ108"/>
    <mergeCell ref="BR108:CL108"/>
    <mergeCell ref="DC108:DQ108"/>
    <mergeCell ref="CM103:DB103"/>
    <mergeCell ref="CM104:DB104"/>
    <mergeCell ref="EG107:EU107"/>
    <mergeCell ref="DR107:EF107"/>
    <mergeCell ref="DR108:EF108"/>
    <mergeCell ref="AT107:BQ107"/>
    <mergeCell ref="EG106:EU106"/>
    <mergeCell ref="BR119:CL119"/>
    <mergeCell ref="CM119:DB119"/>
    <mergeCell ref="BR110:CL110"/>
    <mergeCell ref="CM110:DB110"/>
    <mergeCell ref="BR114:CL114"/>
    <mergeCell ref="CM114:DB114"/>
    <mergeCell ref="DC119:DQ119"/>
    <mergeCell ref="DR119:EF119"/>
    <mergeCell ref="DR118:ED118"/>
    <mergeCell ref="EG119:EU119"/>
    <mergeCell ref="EV115:FJ115"/>
    <mergeCell ref="EV110:FJ110"/>
    <mergeCell ref="EV114:FJ114"/>
    <mergeCell ref="EG114:EU114"/>
    <mergeCell ref="DR113:EF113"/>
    <mergeCell ref="DC114:DQ114"/>
    <mergeCell ref="A125:AM125"/>
    <mergeCell ref="CM126:DB126"/>
    <mergeCell ref="DC126:DQ126"/>
    <mergeCell ref="A126:AM126"/>
    <mergeCell ref="AN126:AS126"/>
    <mergeCell ref="AT126:BQ126"/>
    <mergeCell ref="BR126:CL126"/>
    <mergeCell ref="AN125:AS125"/>
    <mergeCell ref="AT125:BQ125"/>
    <mergeCell ref="BR125:CL125"/>
    <mergeCell ref="EV126:FJ126"/>
    <mergeCell ref="EG126:EU126"/>
    <mergeCell ref="CM125:DB125"/>
    <mergeCell ref="DC125:DQ125"/>
    <mergeCell ref="DR125:EF125"/>
    <mergeCell ref="EG125:EU125"/>
    <mergeCell ref="DR126:EF126"/>
    <mergeCell ref="EV125:FJ125"/>
    <mergeCell ref="EG112:EU112"/>
    <mergeCell ref="DC112:DQ112"/>
    <mergeCell ref="DC110:DQ110"/>
    <mergeCell ref="DR103:ED103"/>
    <mergeCell ref="DR104:ED104"/>
    <mergeCell ref="EG103:EU103"/>
    <mergeCell ref="DR112:EF112"/>
    <mergeCell ref="EG111:EU111"/>
    <mergeCell ref="EG108:EU108"/>
    <mergeCell ref="EV124:FJ124"/>
    <mergeCell ref="EG124:EU124"/>
    <mergeCell ref="DR124:EF124"/>
    <mergeCell ref="A124:AM124"/>
    <mergeCell ref="AN124:AS124"/>
    <mergeCell ref="DC113:DQ113"/>
    <mergeCell ref="AT124:BQ124"/>
    <mergeCell ref="BR124:CL124"/>
    <mergeCell ref="CM124:DB124"/>
    <mergeCell ref="DC124:DQ124"/>
    <mergeCell ref="EG113:EU113"/>
    <mergeCell ref="A115:AM115"/>
    <mergeCell ref="BB115:BQ115"/>
    <mergeCell ref="BR115:CL115"/>
    <mergeCell ref="CM115:DB115"/>
    <mergeCell ref="AT113:BQ113"/>
    <mergeCell ref="AN114:BQ114"/>
    <mergeCell ref="AN113:AS113"/>
    <mergeCell ref="A114:AM114"/>
    <mergeCell ref="DR114:EF114"/>
    <mergeCell ref="AN99:AS99"/>
    <mergeCell ref="AT99:BQ99"/>
    <mergeCell ref="BR99:CL99"/>
    <mergeCell ref="CM99:DB99"/>
    <mergeCell ref="A113:AM113"/>
    <mergeCell ref="CM113:DB113"/>
    <mergeCell ref="BR113:CL113"/>
    <mergeCell ref="AN109:BQ109"/>
    <mergeCell ref="A111:AM111"/>
    <mergeCell ref="AN108:AS108"/>
    <mergeCell ref="EG120:EU120"/>
    <mergeCell ref="A119:AM119"/>
    <mergeCell ref="AN119:BQ119"/>
    <mergeCell ref="DC116:DQ116"/>
    <mergeCell ref="DR116:EF116"/>
    <mergeCell ref="EG116:EU116"/>
    <mergeCell ref="A116:AM116"/>
    <mergeCell ref="AN116:BQ116"/>
    <mergeCell ref="BR116:CL116"/>
    <mergeCell ref="CM116:DB116"/>
    <mergeCell ref="A120:AM120"/>
    <mergeCell ref="AN120:BQ120"/>
    <mergeCell ref="BR120:CL120"/>
    <mergeCell ref="CM120:DB120"/>
    <mergeCell ref="DC120:DQ120"/>
    <mergeCell ref="DR120:EF120"/>
    <mergeCell ref="EV111:FJ111"/>
    <mergeCell ref="DC115:DO115"/>
    <mergeCell ref="DR115:ED115"/>
    <mergeCell ref="EV119:FJ119"/>
    <mergeCell ref="EV116:FJ116"/>
    <mergeCell ref="EV112:FJ112"/>
    <mergeCell ref="DC117:DO117"/>
    <mergeCell ref="EV117:FJ117"/>
    <mergeCell ref="EG115:EU115"/>
    <mergeCell ref="EV113:FJ113"/>
    <mergeCell ref="DR23:EF23"/>
    <mergeCell ref="EG23:EU23"/>
    <mergeCell ref="A23:AM23"/>
    <mergeCell ref="A24:AM24"/>
    <mergeCell ref="BR23:CL23"/>
    <mergeCell ref="AU23:BQ23"/>
    <mergeCell ref="BR24:CL24"/>
    <mergeCell ref="CM24:DB24"/>
    <mergeCell ref="DC24:DQ24"/>
    <mergeCell ref="EV25:FJ25"/>
    <mergeCell ref="DR25:ED25"/>
    <mergeCell ref="EG27:EU27"/>
    <mergeCell ref="EV27:FJ27"/>
    <mergeCell ref="A109:AM109"/>
    <mergeCell ref="BR109:CL109"/>
    <mergeCell ref="CM109:DB109"/>
    <mergeCell ref="EG109:EU109"/>
    <mergeCell ref="EV109:FJ109"/>
    <mergeCell ref="A99:AM99"/>
    <mergeCell ref="A108:AM108"/>
    <mergeCell ref="EV23:FJ23"/>
    <mergeCell ref="EV44:FJ44"/>
    <mergeCell ref="DR24:EF24"/>
    <mergeCell ref="DR44:EF44"/>
    <mergeCell ref="EG25:EU25"/>
    <mergeCell ref="CM23:DB23"/>
    <mergeCell ref="AU24:BQ24"/>
    <mergeCell ref="BB25:BQ25"/>
    <mergeCell ref="DR38:EF38"/>
    <mergeCell ref="DC25:DO25"/>
    <mergeCell ref="DC23:DQ23"/>
    <mergeCell ref="DC28:DO28"/>
    <mergeCell ref="BR26:CL26"/>
    <mergeCell ref="CM26:DB26"/>
    <mergeCell ref="DC26:DO26"/>
    <mergeCell ref="EV120:FJ120"/>
    <mergeCell ref="DC109:DQ109"/>
    <mergeCell ref="DR109:EF109"/>
    <mergeCell ref="BB27:BQ27"/>
    <mergeCell ref="BR27:CL27"/>
    <mergeCell ref="CM27:DB27"/>
    <mergeCell ref="DC27:DO27"/>
    <mergeCell ref="DR27:ED27"/>
    <mergeCell ref="EG117:EU117"/>
    <mergeCell ref="EV108:FJ108"/>
    <mergeCell ref="A25:AM25"/>
    <mergeCell ref="A28:AM28"/>
    <mergeCell ref="BB28:BQ28"/>
    <mergeCell ref="BR28:CL28"/>
    <mergeCell ref="CM28:DB28"/>
    <mergeCell ref="DR117:ED117"/>
    <mergeCell ref="DR101:EF101"/>
    <mergeCell ref="A47:AM47"/>
    <mergeCell ref="BB46:BQ46"/>
    <mergeCell ref="BB111:BQ111"/>
    <mergeCell ref="DR28:ED28"/>
    <mergeCell ref="EG28:EU28"/>
    <mergeCell ref="EV28:FJ28"/>
    <mergeCell ref="EG50:EU50"/>
    <mergeCell ref="EV50:FJ50"/>
    <mergeCell ref="EV107:FJ107"/>
    <mergeCell ref="EV80:FJ80"/>
    <mergeCell ref="DR79:EF79"/>
    <mergeCell ref="EV79:FJ79"/>
    <mergeCell ref="EG101:EU101"/>
    <mergeCell ref="EV81:FJ81"/>
    <mergeCell ref="EV94:FJ94"/>
    <mergeCell ref="EG93:EU93"/>
    <mergeCell ref="EV93:FJ93"/>
    <mergeCell ref="EG94:EU94"/>
    <mergeCell ref="EV96:FJ96"/>
    <mergeCell ref="EG95:EU95"/>
    <mergeCell ref="EV95:FJ95"/>
    <mergeCell ref="EG92:EU92"/>
    <mergeCell ref="EV92:FJ92"/>
    <mergeCell ref="BB42:BQ42"/>
    <mergeCell ref="BR41:CL41"/>
    <mergeCell ref="BR42:CL42"/>
    <mergeCell ref="BR94:CL94"/>
    <mergeCell ref="BB51:BQ51"/>
    <mergeCell ref="DC102:DO102"/>
    <mergeCell ref="DC94:DQ94"/>
    <mergeCell ref="DC93:DQ93"/>
    <mergeCell ref="DC101:DQ101"/>
    <mergeCell ref="AT96:BQ96"/>
    <mergeCell ref="BR49:CL49"/>
    <mergeCell ref="CM48:DB48"/>
    <mergeCell ref="BR111:CL111"/>
    <mergeCell ref="CM111:DB111"/>
    <mergeCell ref="DC111:DO111"/>
    <mergeCell ref="DR111:ED111"/>
    <mergeCell ref="DR96:EF96"/>
    <mergeCell ref="DR93:EF93"/>
    <mergeCell ref="DR94:EF94"/>
    <mergeCell ref="CM108:DB108"/>
    <mergeCell ref="A41:AM41"/>
    <mergeCell ref="A42:AM42"/>
    <mergeCell ref="EG48:EU48"/>
    <mergeCell ref="EG49:EU49"/>
    <mergeCell ref="EG41:EU41"/>
    <mergeCell ref="EG42:EU42"/>
    <mergeCell ref="A49:AM49"/>
    <mergeCell ref="BB48:BQ48"/>
    <mergeCell ref="BB49:BQ49"/>
    <mergeCell ref="BR48:CL48"/>
    <mergeCell ref="BR104:CL104"/>
    <mergeCell ref="EG104:EU104"/>
    <mergeCell ref="EV104:FJ104"/>
    <mergeCell ref="EV78:FJ78"/>
    <mergeCell ref="EV47:FJ47"/>
    <mergeCell ref="EV48:FJ48"/>
    <mergeCell ref="EV49:FJ49"/>
    <mergeCell ref="CM49:DB49"/>
    <mergeCell ref="DC48:DO48"/>
    <mergeCell ref="DR92:EF92"/>
    <mergeCell ref="BB21:BQ21"/>
    <mergeCell ref="BR21:CL21"/>
    <mergeCell ref="CM21:DB21"/>
    <mergeCell ref="DC21:DO21"/>
    <mergeCell ref="DR21:ED21"/>
    <mergeCell ref="DC50:DO50"/>
    <mergeCell ref="DR50:ED50"/>
    <mergeCell ref="DC49:DO49"/>
    <mergeCell ref="DR48:ED48"/>
    <mergeCell ref="DR49:ED49"/>
    <mergeCell ref="EG21:EU21"/>
    <mergeCell ref="EV21:FJ21"/>
    <mergeCell ref="A78:AM78"/>
    <mergeCell ref="BB78:BQ78"/>
    <mergeCell ref="BR78:CL78"/>
    <mergeCell ref="CM78:DB78"/>
    <mergeCell ref="DC78:DO78"/>
    <mergeCell ref="DR78:ED78"/>
    <mergeCell ref="EG78:EU78"/>
    <mergeCell ref="A21:AM21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2014-10-01T12:57:14Z</cp:lastPrinted>
  <dcterms:created xsi:type="dcterms:W3CDTF">2009-07-01T05:38:28Z</dcterms:created>
  <dcterms:modified xsi:type="dcterms:W3CDTF">2014-10-01T13:30:50Z</dcterms:modified>
  <cp:category/>
  <cp:version/>
  <cp:contentType/>
  <cp:contentStatus/>
</cp:coreProperties>
</file>