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2" sheetId="1" r:id="rId1"/>
    <sheet name="стр_ 3_ 4" sheetId="2" r:id="rId2"/>
  </sheets>
  <definedNames>
    <definedName name="_xlnm.Print_Area" localSheetId="0">'стр_ 2'!$A$1:$FJ$100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<sst xmlns="http://schemas.openxmlformats.org/spreadsheetml/2006/main" count="262" uniqueCount="217">
  <si>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</si>
  <si>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</si>
  <si>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</si>
  <si>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</si>
  <si>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</si>
  <si>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</si>
  <si>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</si>
  <si>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</si>
  <si>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</si>
  <si>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</si>
  <si>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</si>
  <si>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</si>
  <si>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</si>
  <si>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</si>
  <si>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</si>
  <si>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</si>
  <si>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</si>
  <si>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</si>
  <si>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</si>
  <si>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</si>
  <si>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</si>
  <si>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</si>
  <si>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</si>
  <si>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</si>
  <si>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</si>
  <si>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</si>
  <si>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</si>
  <si>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</si>
  <si>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</si>
  <si>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</si>
  <si>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</si>
  <si>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</si>
  <si>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</si>
  <si>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</si>
  <si>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</si>
  <si>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</si>
  <si>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</si>
  <si>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</si>
  <si>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</si>
  <si>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</si>
  <si>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</si>
  <si>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</si>
  <si>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</si>
  <si>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</si>
  <si>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</si>
  <si>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</si>
  <si>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</si>
  <si>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</si>
  <si>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</si>
  <si>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</si>
  <si>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</si>
  <si>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</si>
  <si>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</si>
  <si>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</si>
  <si>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</si>
  <si>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</si>
  <si>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</si>
  <si>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</si>
  <si>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</si>
  <si>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</si>
  <si>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</si>
  <si>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</si>
  <si>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</si>
  <si>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</si>
  <si>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</si>
  <si>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</si>
  <si>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</si>
  <si>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</si>
  <si>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</si>
  <si>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</si>
  <si>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</si>
  <si>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</si>
  <si>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</si>
  <si>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</si>
  <si>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</si>
  <si>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</si>
  <si>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</si>
  <si>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</si>
  <si>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</si>
  <si>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</si>
  <si>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</si>
  <si>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</si>
  <si>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</si>
  <si>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</si>
  <si>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</si>
  <si>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</si>
  <si>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</si>
  <si>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</si>
  <si>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</si>
  <si>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</si>
  <si>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</si>
  <si>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</si>
  <si>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</si>
  <si>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</si>
  <si>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Работы, услуги по содержанию имущества(обслуж.уличн.освещ.)</t>
  </si>
  <si>
    <t>подпись</t>
  </si>
  <si>
    <t>290ф00</t>
  </si>
  <si>
    <t>241ф00</t>
  </si>
  <si>
    <t>310 ф 33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</si>
  <si>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</si>
  <si>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</si>
  <si>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</si>
  <si>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</si>
  <si>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Прочие расходы   Программа"Развитие  физкультуры и спорта"</t>
  </si>
  <si>
    <t>951 0102 8910011 121</t>
  </si>
  <si>
    <t>951 0102 8910011 122</t>
  </si>
  <si>
    <t>951 0104 0612843 244</t>
  </si>
  <si>
    <t>951 0104 1310011 121</t>
  </si>
  <si>
    <t>951 0104 1310011 122</t>
  </si>
  <si>
    <t>951 0104 1310019 244</t>
  </si>
  <si>
    <t>951 0104 1310021 244</t>
  </si>
  <si>
    <t>951 0104 9998501 540</t>
  </si>
  <si>
    <t>951 0104 9997239 244</t>
  </si>
  <si>
    <t>951 0113 0112854 244</t>
  </si>
  <si>
    <t>951 0113 1412826 244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</si>
  <si>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</si>
  <si>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</si>
  <si>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</si>
  <si>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 xml:space="preserve">Прочие расходы                                          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</si>
  <si>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</si>
  <si>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</si>
  <si>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</si>
  <si>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</si>
  <si>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</si>
  <si>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</si>
  <si>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</si>
  <si>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</si>
  <si>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951 0309 0322830 244</t>
  </si>
  <si>
    <t>225(ф85)</t>
  </si>
  <si>
    <t>951 0409 0410351 244</t>
  </si>
  <si>
    <t>951 0409 0412838 244</t>
  </si>
  <si>
    <t>226 ф 33</t>
  </si>
  <si>
    <t>Работы, услуги по содержанию имущества    (Расходы.на ремонт и сод.а/д)</t>
  </si>
  <si>
    <t>225 ф 19</t>
  </si>
  <si>
    <t>951 0409 0417351 244</t>
  </si>
  <si>
    <t>Увеличение стоимости основных средств(мероприятия по обеспеч.безопасности дорожного движения</t>
  </si>
  <si>
    <t>951 0409 0422839 244</t>
  </si>
  <si>
    <t>225 ф 00</t>
  </si>
  <si>
    <t>951 0501 0512828 244</t>
  </si>
  <si>
    <t>951 0502 0522821 244</t>
  </si>
  <si>
    <t>951 0503 0712861 244</t>
  </si>
  <si>
    <t>225ф37</t>
  </si>
  <si>
    <t xml:space="preserve">951 0503 0912851 244 </t>
  </si>
  <si>
    <t>951 0503 0912852 244</t>
  </si>
  <si>
    <t>340 ф 32</t>
  </si>
  <si>
    <t>Увеличение стоимости материальных запасов(Расходы по сод.и ремонту мусорных контейнеров и площадок к ним)</t>
  </si>
  <si>
    <t>Прочие работы,услуги(расходы на отлов бродячих собак)</t>
  </si>
  <si>
    <t>226 ф 32</t>
  </si>
  <si>
    <t>951 0801 1012859 611</t>
  </si>
  <si>
    <t xml:space="preserve">951 0801 1012959 611 </t>
  </si>
  <si>
    <t xml:space="preserve">951 0801 0612959 611 </t>
  </si>
  <si>
    <t>951 1101 1112836 244</t>
  </si>
  <si>
    <t>951 0503 0912853 244</t>
  </si>
  <si>
    <t>241 ф 38</t>
  </si>
  <si>
    <t>951 0801 1012859 612</t>
  </si>
  <si>
    <t>241 ф89</t>
  </si>
  <si>
    <t>241 ф 89</t>
  </si>
  <si>
    <t>951 0801 1012959 611</t>
  </si>
  <si>
    <t>Работы, услуги по содержанию имущества(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</si>
  <si>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</si>
  <si>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Прочяие работы,услуги(Прогрмма"Развитие мун.службы в Александр.с.п.)</t>
  </si>
  <si>
    <t>0113</t>
  </si>
  <si>
    <t>Увеличение стоимости материальных запасов(Подпрограмма "Пожарная безопасность)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</si>
  <si>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</si>
  <si>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</si>
  <si>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</si>
  <si>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</si>
  <si>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>Увеличение стоимости материальных запасов(Подпрограмма"Противод.злоупотребл.наркотиками и их незаконному обороту")</t>
  </si>
  <si>
    <t xml:space="preserve"> 0409                                                             Программа "Развитие транспортной сети"      </t>
  </si>
  <si>
    <t>Работы, услуги по содержанию имущества  (Подпрограмма"Мероприят.на софинансир.расходов на ремонт а/д")</t>
  </si>
  <si>
    <t>Работы, услуги по содержанию имущества.  (Ремонт и содерж.а/д местного значения)</t>
  </si>
  <si>
    <t>951 0801 0612859 611</t>
  </si>
  <si>
    <t xml:space="preserve"> </t>
  </si>
  <si>
    <t>340 ф32</t>
  </si>
  <si>
    <t>Увеличение стоимости материальных запасов(сод.и благоустройство детских площадок)</t>
  </si>
  <si>
    <t>Работы, услуги по содержанию имущества(дизенфикация и дератизация от насекомых)</t>
  </si>
  <si>
    <t>225 ф 32</t>
  </si>
  <si>
    <t>Прочие работы,услуги (Расходы.на ПСД по строит. а/д)</t>
  </si>
  <si>
    <t xml:space="preserve">951 0503 0712861 244 </t>
  </si>
  <si>
    <t>951 0113 9992860 851</t>
  </si>
  <si>
    <t>Работы, услуги по содержанию имущества(Расходы по сод.и ремонту площ.мус.контейнеров и площадокк ним, а так же содерж.территории с.п.)</t>
  </si>
  <si>
    <t>Работы, услуги по содержанию имущества(Подпрограмма "Пожарная безопасность)</t>
  </si>
  <si>
    <t>Прочие работы, услуги(Подпрограмма "Пожарная безопасность)</t>
  </si>
  <si>
    <t>Увеличение стоимости основных средств</t>
  </si>
  <si>
    <t>310 ф32</t>
  </si>
  <si>
    <t>241 ф86</t>
  </si>
  <si>
    <t>241ф86</t>
  </si>
  <si>
    <t>Прочие работы,услуги(расходы на пог.кредиторской задолж.по разраб.ПСД на кап.ремонт а/д)</t>
  </si>
  <si>
    <t>226 ф33</t>
  </si>
  <si>
    <t>951 0409 9992841 244</t>
  </si>
  <si>
    <t>951 0409 9992842 244</t>
  </si>
  <si>
    <t>Прочие работы,услуги(расходы на пог.кредиторской задолж.по разраб.ПСД на стр-во а/д)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</si>
  <si>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</si>
  <si>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</si>
  <si>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</si>
  <si>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</si>
  <si>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</si>
  <si>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>951 0409 0412842 414</t>
  </si>
  <si>
    <t xml:space="preserve">951 0503 0912852 244 </t>
  </si>
  <si>
    <t>Расходы для уплаты имущнствен.взноса"Ростовскому обл.фонду содействия капремонту</t>
  </si>
  <si>
    <t>951 0501 0516808 630</t>
  </si>
  <si>
    <r>
      <t xml:space="preserve">                             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                                 Работы, услуги по содержанию имущества(Средства на предоставление субсидий управляющим орган.на провед.капремонта многокварт.домов, разраб.и (или)изготовление ПСД,провед.энергетич.обслед.многокварт.домов))</t>
    </r>
  </si>
  <si>
    <t>242 ф00</t>
  </si>
  <si>
    <t>0501</t>
  </si>
  <si>
    <t>Работы,услуги по содержанию имущества(расходы на ремонт и обслуживание объектов водоснабжения)</t>
  </si>
  <si>
    <t>225 ф 23</t>
  </si>
  <si>
    <t>950 0502 0522863 244</t>
  </si>
  <si>
    <t xml:space="preserve">Работы,услуги по содержанию имущества(Расходы по создан.для инвалид.и др.груп доступн.и комфорт.среды жизнедеят.)                              </t>
  </si>
  <si>
    <t>Глава  Александровского с.п.                                                Н.Л.Хижняк</t>
  </si>
  <si>
    <t>01 августа 2014года</t>
  </si>
  <si>
    <t>на 01.08.2014 г.</t>
  </si>
  <si>
    <t>Работы,услуги по сод.имущества(капремонт внутрипоселковых а/дорог,тротуаров(местный бюджет))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</si>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</sst>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2" xfId="0" applyFont="1" applyFill="1" applyBorder="1" applyAlignment="1">
      <alignment horizontal="center" wrapText="1"/>
    </xf>
    <xf numFmtId="0" fontId="9" fillId="39" borderId="43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7" xfId="0" applyNumberFormat="1" applyFont="1" applyFill="1" applyBorder="1" applyAlignment="1">
      <alignment horizontal="center"/>
    </xf>
    <xf numFmtId="49" fontId="2" fillId="36" borderId="48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43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42" borderId="46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4" fontId="10" fillId="42" borderId="2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7" fillId="35" borderId="22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50" xfId="0" applyNumberFormat="1" applyFont="1" applyFill="1" applyBorder="1" applyAlignment="1">
      <alignment horizontal="center"/>
    </xf>
    <xf numFmtId="49" fontId="2" fillId="36" borderId="5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45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" fontId="10" fillId="36" borderId="45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52" xfId="0" applyNumberFormat="1" applyFont="1" applyFill="1" applyBorder="1" applyAlignment="1">
      <alignment horizontal="center"/>
    </xf>
    <xf numFmtId="4" fontId="10" fillId="44" borderId="22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7" fillId="45" borderId="53" xfId="0" applyFont="1" applyFill="1" applyBorder="1" applyAlignment="1">
      <alignment horizontal="center" wrapText="1"/>
    </xf>
    <xf numFmtId="0" fontId="7" fillId="45" borderId="40" xfId="0" applyFont="1" applyFill="1" applyBorder="1" applyAlignment="1">
      <alignment horizontal="center" wrapText="1"/>
    </xf>
    <xf numFmtId="0" fontId="7" fillId="45" borderId="41" xfId="0" applyFont="1" applyFill="1" applyBorder="1" applyAlignment="1">
      <alignment horizontal="center" wrapText="1"/>
    </xf>
    <xf numFmtId="0" fontId="2" fillId="45" borderId="39" xfId="0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1" xfId="0" applyNumberFormat="1" applyFont="1" applyFill="1" applyBorder="1" applyAlignment="1">
      <alignment horizontal="center" wrapText="1"/>
    </xf>
    <xf numFmtId="49" fontId="2" fillId="45" borderId="53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4" fontId="10" fillId="34" borderId="36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9" fontId="2" fillId="36" borderId="50" xfId="0" applyNumberFormat="1" applyFont="1" applyFill="1" applyBorder="1" applyAlignment="1">
      <alignment horizontal="center"/>
    </xf>
    <xf numFmtId="49" fontId="2" fillId="36" borderId="51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left" wrapText="1"/>
    </xf>
    <xf numFmtId="4" fontId="10" fillId="34" borderId="14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10" fillId="36" borderId="2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5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0" fontId="9" fillId="34" borderId="46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55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46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6" borderId="46" xfId="0" applyFont="1" applyFill="1" applyBorder="1" applyAlignment="1">
      <alignment horizontal="left" wrapText="1"/>
    </xf>
    <xf numFmtId="0" fontId="9" fillId="34" borderId="49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54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3" xfId="0" applyNumberFormat="1" applyFont="1" applyFill="1" applyBorder="1" applyAlignment="1">
      <alignment horizontal="center" wrapText="1"/>
    </xf>
    <xf numFmtId="4" fontId="2" fillId="45" borderId="46" xfId="0" applyNumberFormat="1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5" borderId="46" xfId="0" applyFont="1" applyFill="1" applyBorder="1" applyAlignment="1">
      <alignment horizontal="center" wrapText="1"/>
    </xf>
    <xf numFmtId="0" fontId="2" fillId="45" borderId="42" xfId="0" applyFont="1" applyFill="1" applyBorder="1" applyAlignment="1">
      <alignment horizontal="center" wrapText="1"/>
    </xf>
    <xf numFmtId="0" fontId="2" fillId="45" borderId="43" xfId="0" applyFont="1" applyFill="1" applyBorder="1" applyAlignment="1">
      <alignment horizontal="center" wrapText="1"/>
    </xf>
    <xf numFmtId="0" fontId="2" fillId="45" borderId="46" xfId="0" applyFont="1" applyFill="1" applyBorder="1" applyAlignment="1">
      <alignment horizontal="center" wrapText="1"/>
    </xf>
    <xf numFmtId="49" fontId="2" fillId="45" borderId="26" xfId="0" applyNumberFormat="1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6" xfId="0" applyFont="1" applyFill="1" applyBorder="1" applyAlignment="1">
      <alignment horizontal="left" vertical="top" wrapText="1"/>
    </xf>
    <xf numFmtId="49" fontId="9" fillId="34" borderId="42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" fontId="7" fillId="38" borderId="56" xfId="0" applyNumberFormat="1" applyFont="1" applyFill="1" applyBorder="1" applyAlignment="1">
      <alignment horizontal="center"/>
    </xf>
    <xf numFmtId="4" fontId="7" fillId="38" borderId="57" xfId="0" applyNumberFormat="1" applyFont="1" applyFill="1" applyBorder="1" applyAlignment="1">
      <alignment horizontal="center"/>
    </xf>
    <xf numFmtId="4" fontId="7" fillId="38" borderId="58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9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2" fillId="45" borderId="60" xfId="0" applyNumberFormat="1" applyFont="1" applyFill="1" applyBorder="1" applyAlignment="1">
      <alignment horizontal="center" wrapText="1"/>
    </xf>
    <xf numFmtId="4" fontId="2" fillId="45" borderId="50" xfId="0" applyNumberFormat="1" applyFont="1" applyFill="1" applyBorder="1" applyAlignment="1">
      <alignment horizontal="center" wrapText="1"/>
    </xf>
    <xf numFmtId="4" fontId="2" fillId="45" borderId="51" xfId="0" applyNumberFormat="1" applyFont="1" applyFill="1" applyBorder="1" applyAlignment="1">
      <alignment horizontal="center" wrapText="1"/>
    </xf>
    <xf numFmtId="0" fontId="7" fillId="36" borderId="42" xfId="0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center" wrapText="1"/>
    </xf>
    <xf numFmtId="49" fontId="2" fillId="36" borderId="42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2" fillId="36" borderId="46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 wrapText="1"/>
    </xf>
    <xf numFmtId="49" fontId="2" fillId="45" borderId="42" xfId="0" applyNumberFormat="1" applyFont="1" applyFill="1" applyBorder="1" applyAlignment="1">
      <alignment horizontal="center" wrapText="1"/>
    </xf>
    <xf numFmtId="49" fontId="2" fillId="45" borderId="43" xfId="0" applyNumberFormat="1" applyFont="1" applyFill="1" applyBorder="1" applyAlignment="1">
      <alignment horizontal="center" wrapText="1"/>
    </xf>
    <xf numFmtId="49" fontId="2" fillId="45" borderId="46" xfId="0" applyNumberFormat="1" applyFont="1" applyFill="1" applyBorder="1" applyAlignment="1">
      <alignment horizontal="center" wrapText="1"/>
    </xf>
    <xf numFmtId="0" fontId="9" fillId="34" borderId="54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left" wrapText="1"/>
    </xf>
    <xf numFmtId="49" fontId="10" fillId="42" borderId="54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 wrapText="1"/>
    </xf>
    <xf numFmtId="0" fontId="9" fillId="34" borderId="64" xfId="0" applyFont="1" applyFill="1" applyBorder="1" applyAlignment="1">
      <alignment horizontal="center" wrapText="1"/>
    </xf>
    <xf numFmtId="0" fontId="9" fillId="34" borderId="65" xfId="0" applyFont="1" applyFill="1" applyBorder="1" applyAlignment="1">
      <alignment horizontal="center" wrapText="1"/>
    </xf>
    <xf numFmtId="4" fontId="2" fillId="36" borderId="46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0" fontId="10" fillId="44" borderId="42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0" fontId="10" fillId="44" borderId="46" xfId="0" applyFont="1" applyFill="1" applyBorder="1" applyAlignment="1">
      <alignment horizontal="center" wrapText="1"/>
    </xf>
    <xf numFmtId="49" fontId="2" fillId="36" borderId="54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0" fontId="2" fillId="45" borderId="50" xfId="0" applyFont="1" applyFill="1" applyBorder="1" applyAlignment="1">
      <alignment horizontal="center" wrapText="1"/>
    </xf>
    <xf numFmtId="0" fontId="2" fillId="45" borderId="51" xfId="0" applyFont="1" applyFill="1" applyBorder="1" applyAlignment="1">
      <alignment horizontal="center" wrapText="1"/>
    </xf>
    <xf numFmtId="4" fontId="7" fillId="43" borderId="42" xfId="0" applyNumberFormat="1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43" borderId="46" xfId="0" applyFont="1" applyFill="1" applyBorder="1" applyAlignment="1">
      <alignment horizontal="center" wrapText="1"/>
    </xf>
    <xf numFmtId="4" fontId="9" fillId="36" borderId="15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center" wrapText="1"/>
    </xf>
    <xf numFmtId="4" fontId="10" fillId="36" borderId="12" xfId="0" applyNumberFormat="1" applyFont="1" applyFill="1" applyBorder="1" applyAlignment="1">
      <alignment horizontal="center"/>
    </xf>
    <xf numFmtId="49" fontId="2" fillId="36" borderId="66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0" fontId="2" fillId="45" borderId="60" xfId="0" applyFont="1" applyFill="1" applyBorder="1" applyAlignment="1">
      <alignment horizontal="center" wrapText="1"/>
    </xf>
    <xf numFmtId="49" fontId="2" fillId="45" borderId="50" xfId="0" applyNumberFormat="1" applyFont="1" applyFill="1" applyBorder="1" applyAlignment="1">
      <alignment horizontal="center" wrapText="1"/>
    </xf>
    <xf numFmtId="49" fontId="2" fillId="45" borderId="51" xfId="0" applyNumberFormat="1" applyFont="1" applyFill="1" applyBorder="1" applyAlignment="1">
      <alignment horizontal="center" wrapText="1"/>
    </xf>
    <xf numFmtId="4" fontId="9" fillId="34" borderId="53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9" fillId="34" borderId="6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4" fontId="9" fillId="34" borderId="67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62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6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6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0" fontId="9" fillId="34" borderId="62" xfId="0" applyFont="1" applyFill="1" applyBorder="1" applyAlignment="1">
      <alignment horizontal="center" wrapText="1"/>
    </xf>
    <xf numFmtId="0" fontId="10" fillId="39" borderId="50" xfId="0" applyFont="1" applyFill="1" applyBorder="1" applyAlignment="1">
      <alignment horizontal="center" wrapText="1"/>
    </xf>
    <xf numFmtId="0" fontId="10" fillId="39" borderId="51" xfId="0" applyFont="1" applyFill="1" applyBorder="1" applyAlignment="1">
      <alignment horizontal="center" wrapText="1"/>
    </xf>
    <xf numFmtId="4" fontId="2" fillId="34" borderId="42" xfId="0" applyNumberFormat="1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7" fillId="37" borderId="42" xfId="0" applyNumberFormat="1" applyFont="1" applyFill="1" applyBorder="1" applyAlignment="1">
      <alignment horizontal="center" wrapText="1"/>
    </xf>
    <xf numFmtId="49" fontId="0" fillId="0" borderId="43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0" fillId="39" borderId="43" xfId="0" applyFont="1" applyFill="1" applyBorder="1" applyAlignment="1">
      <alignment horizontal="center" wrapText="1"/>
    </xf>
    <xf numFmtId="0" fontId="10" fillId="39" borderId="46" xfId="0" applyFont="1" applyFill="1" applyBorder="1" applyAlignment="1">
      <alignment horizontal="center" wrapText="1"/>
    </xf>
    <xf numFmtId="0" fontId="9" fillId="34" borderId="68" xfId="0" applyFont="1" applyFill="1" applyBorder="1" applyAlignment="1">
      <alignment horizontal="center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69" xfId="0" applyNumberFormat="1" applyFont="1" applyFill="1" applyBorder="1" applyAlignment="1">
      <alignment horizontal="center"/>
    </xf>
    <xf numFmtId="49" fontId="7" fillId="40" borderId="70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10" fillId="39" borderId="4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0" fontId="9" fillId="34" borderId="42" xfId="0" applyFont="1" applyFill="1" applyBorder="1" applyAlignment="1" applyProtection="1">
      <alignment horizontal="left" wrapText="1"/>
      <protection locked="0"/>
    </xf>
    <xf numFmtId="0" fontId="9" fillId="34" borderId="43" xfId="0" applyFont="1" applyFill="1" applyBorder="1" applyAlignment="1" applyProtection="1">
      <alignment horizontal="left" wrapText="1"/>
      <protection locked="0"/>
    </xf>
    <xf numFmtId="0" fontId="9" fillId="34" borderId="46" xfId="0" applyFont="1" applyFill="1" applyBorder="1" applyAlignment="1" applyProtection="1">
      <alignment horizontal="left" wrapText="1"/>
      <protection locked="0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49" fontId="2" fillId="36" borderId="71" xfId="0" applyNumberFormat="1" applyFont="1" applyFill="1" applyBorder="1" applyAlignment="1">
      <alignment horizontal="center"/>
    </xf>
    <xf numFmtId="49" fontId="2" fillId="36" borderId="72" xfId="0" applyNumberFormat="1" applyFont="1" applyFill="1" applyBorder="1" applyAlignment="1">
      <alignment horizontal="center"/>
    </xf>
    <xf numFmtId="49" fontId="2" fillId="36" borderId="73" xfId="0" applyNumberFormat="1" applyFont="1" applyFill="1" applyBorder="1" applyAlignment="1">
      <alignment horizontal="center"/>
    </xf>
    <xf numFmtId="4" fontId="7" fillId="41" borderId="12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10" fillId="39" borderId="0" xfId="0" applyNumberFormat="1" applyFont="1" applyFill="1" applyBorder="1" applyAlignment="1">
      <alignment horizontal="center"/>
    </xf>
    <xf numFmtId="49" fontId="10" fillId="39" borderId="68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7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10" fillId="36" borderId="75" xfId="0" applyNumberFormat="1" applyFont="1" applyFill="1" applyBorder="1" applyAlignment="1">
      <alignment horizontal="center"/>
    </xf>
    <xf numFmtId="4" fontId="10" fillId="36" borderId="76" xfId="0" applyNumberFormat="1" applyFont="1" applyFill="1" applyBorder="1" applyAlignment="1">
      <alignment horizontal="center"/>
    </xf>
    <xf numFmtId="4" fontId="10" fillId="36" borderId="77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2" fillId="0" borderId="83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6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" fontId="7" fillId="40" borderId="21" xfId="0" applyNumberFormat="1" applyFont="1" applyFill="1" applyBorder="1" applyAlignment="1">
      <alignment horizontal="center"/>
    </xf>
    <xf numFmtId="49" fontId="9" fillId="34" borderId="8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74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6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36" borderId="88" xfId="0" applyNumberFormat="1" applyFont="1" applyFill="1" applyBorder="1" applyAlignment="1">
      <alignment horizontal="center"/>
    </xf>
    <xf numFmtId="4" fontId="9" fillId="36" borderId="89" xfId="0" applyNumberFormat="1" applyFont="1" applyFill="1" applyBorder="1" applyAlignment="1">
      <alignment horizontal="center"/>
    </xf>
    <xf numFmtId="4" fontId="9" fillId="34" borderId="9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9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" fontId="10" fillId="39" borderId="54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0" fontId="9" fillId="34" borderId="49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68" xfId="0" applyFont="1" applyFill="1" applyBorder="1" applyAlignment="1">
      <alignment horizontal="left" wrapText="1"/>
    </xf>
    <xf numFmtId="0" fontId="9" fillId="34" borderId="26" xfId="0" applyFont="1" applyFill="1" applyBorder="1" applyAlignment="1">
      <alignment horizontal="left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7" fillId="41" borderId="42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0" fontId="7" fillId="41" borderId="46" xfId="0" applyFont="1" applyFill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/>
    </xf>
    <xf numFmtId="49" fontId="16" fillId="40" borderId="42" xfId="0" applyNumberFormat="1" applyFont="1" applyFill="1" applyBorder="1" applyAlignment="1">
      <alignment horizontal="center" wrapText="1"/>
    </xf>
    <xf numFmtId="49" fontId="16" fillId="40" borderId="43" xfId="0" applyNumberFormat="1" applyFont="1" applyFill="1" applyBorder="1" applyAlignment="1">
      <alignment horizontal="center" wrapText="1"/>
    </xf>
    <xf numFmtId="49" fontId="16" fillId="40" borderId="46" xfId="0" applyNumberFormat="1" applyFont="1" applyFill="1" applyBorder="1" applyAlignment="1">
      <alignment horizontal="center" wrapText="1"/>
    </xf>
    <xf numFmtId="0" fontId="15" fillId="42" borderId="26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0" fontId="10" fillId="42" borderId="46" xfId="0" applyFont="1" applyFill="1" applyBorder="1" applyAlignment="1">
      <alignment horizontal="center" wrapText="1"/>
    </xf>
    <xf numFmtId="49" fontId="7" fillId="38" borderId="32" xfId="0" applyNumberFormat="1" applyFont="1" applyFill="1" applyBorder="1" applyAlignment="1">
      <alignment horizontal="center"/>
    </xf>
    <xf numFmtId="49" fontId="7" fillId="38" borderId="69" xfId="0" applyNumberFormat="1" applyFont="1" applyFill="1" applyBorder="1" applyAlignment="1">
      <alignment horizontal="center"/>
    </xf>
    <xf numFmtId="49" fontId="7" fillId="38" borderId="70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7" fillId="38" borderId="74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7" fillId="43" borderId="46" xfId="0" applyFont="1" applyFill="1" applyBorder="1" applyAlignment="1">
      <alignment horizontal="left" wrapText="1"/>
    </xf>
    <xf numFmtId="0" fontId="2" fillId="45" borderId="26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wrapText="1"/>
    </xf>
    <xf numFmtId="49" fontId="9" fillId="36" borderId="12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0" fontId="10" fillId="39" borderId="42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0" fontId="10" fillId="39" borderId="4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10" fillId="39" borderId="26" xfId="0" applyNumberFormat="1" applyFont="1" applyFill="1" applyBorder="1" applyAlignment="1">
      <alignment horizontal="center"/>
    </xf>
    <xf numFmtId="4" fontId="10" fillId="39" borderId="78" xfId="0" applyNumberFormat="1" applyFont="1" applyFill="1" applyBorder="1" applyAlignment="1">
      <alignment horizontal="center"/>
    </xf>
    <xf numFmtId="4" fontId="10" fillId="39" borderId="58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85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6" xfId="0" applyNumberFormat="1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6" xfId="0" applyNumberFormat="1" applyFont="1" applyFill="1" applyBorder="1" applyAlignment="1">
      <alignment horizontal="center"/>
    </xf>
    <xf numFmtId="4" fontId="7" fillId="37" borderId="64" xfId="0" applyNumberFormat="1" applyFont="1" applyFill="1" applyBorder="1" applyAlignment="1">
      <alignment horizontal="center"/>
    </xf>
    <xf numFmtId="4" fontId="7" fillId="37" borderId="83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91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9" fontId="2" fillId="36" borderId="50" xfId="0" applyNumberFormat="1" applyFont="1" applyFill="1" applyBorder="1" applyAlignment="1">
      <alignment horizontal="center"/>
    </xf>
    <xf numFmtId="49" fontId="2" fillId="36" borderId="51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6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9" fillId="34" borderId="50" xfId="0" applyNumberFormat="1" applyFont="1" applyFill="1" applyBorder="1" applyAlignment="1">
      <alignment horizontal="center"/>
    </xf>
    <xf numFmtId="49" fontId="9" fillId="34" borderId="51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center"/>
    </xf>
    <xf numFmtId="0" fontId="10" fillId="39" borderId="42" xfId="0" applyFont="1" applyFill="1" applyBorder="1" applyAlignment="1">
      <alignment horizontal="center" wrapText="1"/>
    </xf>
    <xf numFmtId="49" fontId="9" fillId="34" borderId="92" xfId="0" applyNumberFormat="1" applyFont="1" applyFill="1" applyBorder="1" applyAlignment="1">
      <alignment horizontal="center"/>
    </xf>
    <xf numFmtId="49" fontId="9" fillId="34" borderId="72" xfId="0" applyNumberFormat="1" applyFont="1" applyFill="1" applyBorder="1" applyAlignment="1">
      <alignment horizontal="center"/>
    </xf>
    <xf numFmtId="49" fontId="9" fillId="34" borderId="73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9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93" xfId="0" applyNumberFormat="1" applyFont="1" applyFill="1" applyBorder="1" applyAlignment="1">
      <alignment horizontal="center"/>
    </xf>
    <xf numFmtId="49" fontId="10" fillId="36" borderId="94" xfId="0" applyNumberFormat="1" applyFont="1" applyFill="1" applyBorder="1" applyAlignment="1">
      <alignment horizontal="center"/>
    </xf>
    <xf numFmtId="49" fontId="9" fillId="36" borderId="95" xfId="0" applyNumberFormat="1" applyFont="1" applyFill="1" applyBorder="1" applyAlignment="1">
      <alignment horizontal="center"/>
    </xf>
    <xf numFmtId="49" fontId="9" fillId="36" borderId="96" xfId="0" applyNumberFormat="1" applyFont="1" applyFill="1" applyBorder="1" applyAlignment="1">
      <alignment horizontal="center"/>
    </xf>
    <xf numFmtId="49" fontId="9" fillId="36" borderId="97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49" fontId="9" fillId="34" borderId="98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" fontId="10" fillId="42" borderId="12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" fontId="7" fillId="41" borderId="90" xfId="0" applyNumberFormat="1" applyFont="1" applyFill="1" applyBorder="1" applyAlignment="1">
      <alignment horizontal="center"/>
    </xf>
    <xf numFmtId="4" fontId="9" fillId="36" borderId="90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9" fillId="34" borderId="99" xfId="0" applyFont="1" applyFill="1" applyBorder="1" applyAlignment="1">
      <alignment wrapText="1"/>
    </xf>
    <xf numFmtId="49" fontId="2" fillId="34" borderId="67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6" xfId="0" applyNumberFormat="1" applyFont="1" applyFill="1" applyBorder="1" applyAlignment="1">
      <alignment horizontal="center"/>
    </xf>
    <xf numFmtId="4" fontId="9" fillId="36" borderId="63" xfId="0" applyNumberFormat="1" applyFont="1" applyFill="1" applyBorder="1" applyAlignment="1">
      <alignment horizontal="center"/>
    </xf>
    <xf numFmtId="4" fontId="9" fillId="36" borderId="64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10" fillId="44" borderId="46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38" borderId="90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2" fillId="34" borderId="63" xfId="0" applyNumberFormat="1" applyFont="1" applyFill="1" applyBorder="1" applyAlignment="1">
      <alignment horizontal="center"/>
    </xf>
    <xf numFmtId="49" fontId="2" fillId="34" borderId="64" xfId="0" applyNumberFormat="1" applyFont="1" applyFill="1" applyBorder="1" applyAlignment="1">
      <alignment horizontal="center"/>
    </xf>
    <xf numFmtId="49" fontId="2" fillId="34" borderId="65" xfId="0" applyNumberFormat="1" applyFont="1" applyFill="1" applyBorder="1" applyAlignment="1">
      <alignment horizontal="center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6" xfId="0" applyNumberFormat="1" applyFont="1" applyFill="1" applyBorder="1" applyAlignment="1">
      <alignment horizontal="center" wrapText="1"/>
    </xf>
    <xf numFmtId="49" fontId="10" fillId="36" borderId="18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9" fillId="34" borderId="84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49" fontId="2" fillId="34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/>
    </xf>
    <xf numFmtId="4" fontId="10" fillId="34" borderId="42" xfId="0" applyNumberFormat="1" applyFont="1" applyFill="1" applyBorder="1" applyAlignment="1">
      <alignment horizontal="center"/>
    </xf>
    <xf numFmtId="4" fontId="10" fillId="34" borderId="43" xfId="0" applyNumberFormat="1" applyFont="1" applyFill="1" applyBorder="1" applyAlignment="1">
      <alignment horizontal="center"/>
    </xf>
    <xf numFmtId="4" fontId="10" fillId="34" borderId="46" xfId="0" applyNumberFormat="1" applyFont="1" applyFill="1" applyBorder="1" applyAlignment="1">
      <alignment horizontal="center"/>
    </xf>
    <xf numFmtId="4" fontId="10" fillId="34" borderId="21" xfId="0" applyNumberFormat="1" applyFont="1" applyFill="1" applyBorder="1" applyAlignment="1">
      <alignment horizontal="center"/>
    </xf>
    <xf numFmtId="4" fontId="10" fillId="34" borderId="14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wrapText="1"/>
    </xf>
    <xf numFmtId="0" fontId="9" fillId="34" borderId="46" xfId="0" applyFont="1" applyFill="1" applyBorder="1" applyAlignment="1">
      <alignment wrapText="1"/>
    </xf>
    <xf numFmtId="0" fontId="7" fillId="0" borderId="100" xfId="0" applyFont="1" applyBorder="1" applyAlignment="1">
      <alignment horizontal="left" wrapText="1"/>
    </xf>
    <xf numFmtId="0" fontId="7" fillId="0" borderId="101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02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6" fillId="0" borderId="85" xfId="0" applyFont="1" applyBorder="1" applyAlignment="1">
      <alignment wrapText="1"/>
    </xf>
    <xf numFmtId="49" fontId="2" fillId="0" borderId="103" xfId="0" applyNumberFormat="1" applyFont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4" fontId="2" fillId="0" borderId="10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90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5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2" fillId="0" borderId="10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view="pageBreakPreview" zoomScaleSheetLayoutView="100" zoomScalePageLayoutView="90" workbookViewId="0" topLeftCell="E65">
      <selection activeCell="EA76" sqref="EA76:EC76"/>
    </sheetView>
  </sheetViews>
  <sheetFormatPr defaultColWidth="0.875" defaultRowHeight="12.75"/>
  <cols>
    <col min="1" max="29" width="0.875" style="1" customWidth="1"/>
    <col min="30" max="30" width="5.2539062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692"/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0" t="s">
        <v>73</v>
      </c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  <c r="CJ1" s="690"/>
      <c r="CK1" s="690"/>
      <c r="CL1" s="690"/>
      <c r="CM1" s="690"/>
      <c r="CN1" s="690"/>
      <c r="CO1" s="690"/>
      <c r="CP1" s="690"/>
      <c r="CQ1" s="690"/>
      <c r="CR1" s="690"/>
      <c r="CS1" s="690"/>
      <c r="CT1" s="690"/>
      <c r="CU1" s="690"/>
      <c r="CV1" s="690"/>
      <c r="CW1" s="690"/>
      <c r="CX1" s="690"/>
      <c r="CY1" s="690"/>
      <c r="CZ1" s="690"/>
      <c r="DA1" s="690"/>
      <c r="DB1" s="690"/>
      <c r="DC1" s="690"/>
      <c r="DD1" s="690"/>
      <c r="DE1" s="690"/>
      <c r="DF1" s="690"/>
      <c r="DG1" s="690"/>
      <c r="DH1" s="690"/>
      <c r="DI1" s="690"/>
      <c r="DJ1" s="690"/>
      <c r="DK1" s="690"/>
      <c r="DL1" s="690"/>
      <c r="DM1" s="690"/>
      <c r="DN1" s="690"/>
      <c r="DO1" s="690"/>
      <c r="DP1" s="690"/>
      <c r="DQ1" s="690"/>
      <c r="DR1" s="690"/>
      <c r="DS1" s="690"/>
      <c r="DT1" s="690"/>
      <c r="DU1" s="690"/>
      <c r="DV1" s="690"/>
      <c r="DW1" s="690"/>
      <c r="DX1" s="690"/>
      <c r="DY1" s="690"/>
      <c r="DZ1" s="690"/>
      <c r="EA1" s="690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649" t="s">
        <v>210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50"/>
      <c r="BK2" s="650"/>
      <c r="BL2" s="650"/>
      <c r="BM2" s="650"/>
      <c r="BN2" s="650"/>
      <c r="BO2" s="650"/>
      <c r="BP2" s="650"/>
      <c r="BQ2" s="650"/>
      <c r="BR2" s="650"/>
      <c r="BS2" s="650"/>
      <c r="BT2" s="650"/>
      <c r="BU2" s="650"/>
      <c r="BV2" s="650"/>
      <c r="BW2" s="650"/>
      <c r="BX2" s="650"/>
      <c r="BY2" s="650"/>
      <c r="BZ2" s="650"/>
      <c r="CA2" s="650"/>
      <c r="CB2" s="650"/>
      <c r="CC2" s="650"/>
      <c r="CD2" s="650"/>
      <c r="CE2" s="650"/>
      <c r="CF2" s="650"/>
      <c r="CG2" s="650"/>
      <c r="CH2" s="650"/>
      <c r="CI2" s="650"/>
      <c r="CJ2" s="650"/>
      <c r="CK2" s="650"/>
      <c r="CL2" s="650"/>
      <c r="CM2" s="650"/>
      <c r="CN2" s="650"/>
      <c r="CO2" s="650"/>
      <c r="CP2" s="650"/>
      <c r="CQ2" s="650"/>
      <c r="CR2" s="650"/>
      <c r="CS2" s="650"/>
      <c r="CT2" s="650"/>
      <c r="CU2" s="650"/>
      <c r="CV2" s="650"/>
      <c r="CW2" s="650"/>
      <c r="CX2" s="650"/>
      <c r="CY2" s="650"/>
      <c r="CZ2" s="650"/>
      <c r="DA2" s="650"/>
      <c r="DB2" s="650"/>
      <c r="DC2" s="650"/>
      <c r="DD2" s="650"/>
      <c r="DE2" s="650"/>
      <c r="DF2" s="650"/>
      <c r="DG2" s="650"/>
      <c r="DH2" s="650"/>
      <c r="DI2" s="650"/>
      <c r="DJ2" s="650"/>
      <c r="DK2" s="650"/>
      <c r="DL2" s="650"/>
      <c r="DM2" s="650"/>
      <c r="DN2" s="650"/>
      <c r="DO2" s="650"/>
      <c r="DP2" s="650"/>
      <c r="DQ2" s="650"/>
      <c r="DR2" s="650"/>
      <c r="DS2" s="650"/>
      <c r="DT2" s="650"/>
      <c r="DU2" s="650"/>
      <c r="DV2" s="650"/>
      <c r="DW2" s="650"/>
      <c r="DX2" s="650"/>
      <c r="DY2" s="650"/>
      <c r="DZ2" s="650"/>
      <c r="EA2" s="650"/>
      <c r="EB2" s="650"/>
      <c r="EC2" s="650"/>
      <c r="ED2" s="650"/>
      <c r="EE2" s="650"/>
      <c r="EF2" s="650"/>
      <c r="EG2" s="650"/>
      <c r="EH2" s="650"/>
      <c r="EI2" s="650"/>
      <c r="EJ2" s="650"/>
      <c r="EK2" s="650"/>
      <c r="EL2" s="650"/>
      <c r="EM2" s="650"/>
      <c r="EN2" s="650"/>
      <c r="EO2" s="650"/>
      <c r="EP2" s="650"/>
      <c r="EQ2" s="650"/>
      <c r="ER2" s="650"/>
      <c r="ES2" s="650"/>
      <c r="ET2" s="650"/>
      <c r="EU2" s="650"/>
      <c r="EV2" s="650"/>
      <c r="EW2" s="650"/>
      <c r="EX2" s="650"/>
      <c r="EY2" s="650"/>
      <c r="EZ2" s="650"/>
      <c r="FA2" s="650"/>
      <c r="FB2" s="650"/>
      <c r="FC2" s="650"/>
      <c r="FD2" s="650"/>
      <c r="FE2" s="650"/>
      <c r="FF2" s="650"/>
      <c r="FG2" s="650"/>
      <c r="FH2" s="650"/>
      <c r="FI2" s="650"/>
      <c r="FJ2" s="650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654" t="s">
        <v>0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3"/>
      <c r="AK3" s="654" t="s">
        <v>1</v>
      </c>
      <c r="AL3" s="655"/>
      <c r="AM3" s="655"/>
      <c r="AN3" s="655"/>
      <c r="AO3" s="655"/>
      <c r="AP3" s="656"/>
      <c r="AQ3" s="695" t="s">
        <v>65</v>
      </c>
      <c r="AR3" s="696"/>
      <c r="AS3" s="696"/>
      <c r="AT3" s="696"/>
      <c r="AU3" s="696"/>
      <c r="AV3" s="696"/>
      <c r="AW3" s="696"/>
      <c r="AX3" s="696"/>
      <c r="AY3" s="696"/>
      <c r="AZ3" s="696"/>
      <c r="BA3" s="696"/>
      <c r="BB3" s="696"/>
      <c r="BC3" s="696"/>
      <c r="BD3" s="696"/>
      <c r="BE3" s="696"/>
      <c r="BF3" s="696"/>
      <c r="BG3" s="696"/>
      <c r="BH3" s="696"/>
      <c r="BI3" s="697"/>
      <c r="BJ3" s="687" t="s">
        <v>8</v>
      </c>
      <c r="BK3" s="653"/>
      <c r="BL3" s="653"/>
      <c r="BM3" s="653"/>
      <c r="BN3" s="653"/>
      <c r="BO3" s="653"/>
      <c r="BP3" s="653"/>
      <c r="BQ3" s="653"/>
      <c r="BR3" s="653"/>
      <c r="BS3" s="653"/>
      <c r="BT3" s="653"/>
      <c r="BU3" s="653"/>
      <c r="BV3" s="653"/>
      <c r="BW3" s="653"/>
      <c r="BX3" s="653"/>
      <c r="BY3" s="653"/>
      <c r="BZ3" s="653"/>
      <c r="CA3" s="653" t="s">
        <v>9</v>
      </c>
      <c r="CB3" s="653"/>
      <c r="CC3" s="653"/>
      <c r="CD3" s="653"/>
      <c r="CE3" s="653"/>
      <c r="CF3" s="653"/>
      <c r="CG3" s="653"/>
      <c r="CH3" s="653"/>
      <c r="CI3" s="653"/>
      <c r="CJ3" s="653"/>
      <c r="CK3" s="653"/>
      <c r="CL3" s="693"/>
      <c r="CM3" s="694" t="s">
        <v>2</v>
      </c>
      <c r="CN3" s="653"/>
      <c r="CO3" s="653"/>
      <c r="CP3" s="653"/>
      <c r="CQ3" s="653"/>
      <c r="CR3" s="653"/>
      <c r="CS3" s="653"/>
      <c r="CT3" s="653"/>
      <c r="CU3" s="653"/>
      <c r="CV3" s="653"/>
      <c r="CW3" s="653"/>
      <c r="CX3" s="653"/>
      <c r="CY3" s="653"/>
      <c r="CZ3" s="653"/>
      <c r="DA3" s="653"/>
      <c r="DB3" s="653"/>
      <c r="DC3" s="653"/>
      <c r="DD3" s="653"/>
      <c r="DE3" s="653"/>
      <c r="DF3" s="653"/>
      <c r="DG3" s="653"/>
      <c r="DH3" s="653"/>
      <c r="DI3" s="653"/>
      <c r="DJ3" s="653"/>
      <c r="DK3" s="653"/>
      <c r="DL3" s="653"/>
      <c r="DM3" s="653"/>
      <c r="DN3" s="653"/>
      <c r="DO3" s="653"/>
      <c r="DP3" s="653"/>
      <c r="DQ3" s="653"/>
      <c r="DR3" s="653"/>
      <c r="DS3" s="653"/>
      <c r="DT3" s="653"/>
      <c r="DU3" s="653"/>
      <c r="DV3" s="653"/>
      <c r="DW3" s="653"/>
      <c r="DX3" s="653"/>
      <c r="DY3" s="653"/>
      <c r="DZ3" s="653"/>
      <c r="EA3" s="653"/>
      <c r="EB3" s="653"/>
      <c r="EC3" s="653"/>
      <c r="ED3" s="653"/>
      <c r="EE3" s="653"/>
      <c r="EF3" s="653"/>
      <c r="EG3" s="653"/>
      <c r="EH3" s="653"/>
      <c r="EI3" s="653"/>
      <c r="EJ3" s="653"/>
      <c r="EK3" s="653"/>
      <c r="EL3" s="653"/>
      <c r="EM3" s="703" t="s">
        <v>10</v>
      </c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657"/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5"/>
      <c r="AK4" s="657"/>
      <c r="AL4" s="658"/>
      <c r="AM4" s="658"/>
      <c r="AN4" s="658"/>
      <c r="AO4" s="658"/>
      <c r="AP4" s="659"/>
      <c r="AQ4" s="698"/>
      <c r="AR4" s="699"/>
      <c r="AS4" s="699"/>
      <c r="AT4" s="699"/>
      <c r="AU4" s="699"/>
      <c r="AV4" s="699"/>
      <c r="AW4" s="699"/>
      <c r="AX4" s="699"/>
      <c r="AY4" s="699"/>
      <c r="AZ4" s="699"/>
      <c r="BA4" s="699"/>
      <c r="BB4" s="699"/>
      <c r="BC4" s="699"/>
      <c r="BD4" s="699"/>
      <c r="BE4" s="699"/>
      <c r="BF4" s="699"/>
      <c r="BG4" s="699"/>
      <c r="BH4" s="699"/>
      <c r="BI4" s="700"/>
      <c r="BJ4" s="687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93"/>
      <c r="CM4" s="694" t="s">
        <v>11</v>
      </c>
      <c r="CN4" s="687"/>
      <c r="CO4" s="687"/>
      <c r="CP4" s="687"/>
      <c r="CQ4" s="687"/>
      <c r="CR4" s="687"/>
      <c r="CS4" s="687"/>
      <c r="CT4" s="687"/>
      <c r="CU4" s="687"/>
      <c r="CV4" s="687"/>
      <c r="CW4" s="687"/>
      <c r="CX4" s="687"/>
      <c r="CY4" s="687"/>
      <c r="CZ4" s="687"/>
      <c r="DA4" s="687"/>
      <c r="DB4" s="687"/>
      <c r="DC4" s="653" t="s">
        <v>4</v>
      </c>
      <c r="DD4" s="653"/>
      <c r="DE4" s="653"/>
      <c r="DF4" s="653"/>
      <c r="DG4" s="653"/>
      <c r="DH4" s="653"/>
      <c r="DI4" s="653"/>
      <c r="DJ4" s="653"/>
      <c r="DK4" s="653"/>
      <c r="DL4" s="653"/>
      <c r="DM4" s="653"/>
      <c r="DN4" s="653"/>
      <c r="DO4" s="653" t="s">
        <v>5</v>
      </c>
      <c r="DP4" s="653"/>
      <c r="DQ4" s="653"/>
      <c r="DR4" s="653"/>
      <c r="DS4" s="653"/>
      <c r="DT4" s="653"/>
      <c r="DU4" s="653"/>
      <c r="DV4" s="653"/>
      <c r="DW4" s="653"/>
      <c r="DX4" s="653"/>
      <c r="DY4" s="653"/>
      <c r="DZ4" s="653"/>
      <c r="EA4" s="652" t="s">
        <v>70</v>
      </c>
      <c r="EB4" s="653"/>
      <c r="EC4" s="653"/>
      <c r="ED4" s="653"/>
      <c r="EE4" s="653"/>
      <c r="EF4" s="653"/>
      <c r="EG4" s="653"/>
      <c r="EH4" s="653"/>
      <c r="EI4" s="653"/>
      <c r="EJ4" s="653"/>
      <c r="EK4" s="653"/>
      <c r="EL4" s="653"/>
      <c r="EM4" s="701" t="s">
        <v>12</v>
      </c>
      <c r="EN4" s="701"/>
      <c r="EO4" s="701"/>
      <c r="EP4" s="701"/>
      <c r="EQ4" s="701"/>
      <c r="ER4" s="701"/>
      <c r="ES4" s="701"/>
      <c r="ET4" s="701"/>
      <c r="EU4" s="701"/>
      <c r="EV4" s="701"/>
      <c r="EW4" s="701"/>
      <c r="EX4" s="701"/>
      <c r="EY4" s="704" t="s">
        <v>13</v>
      </c>
      <c r="EZ4" s="704"/>
      <c r="FA4" s="704"/>
      <c r="FB4" s="704"/>
      <c r="FC4" s="704"/>
      <c r="FD4" s="704"/>
      <c r="FE4" s="704"/>
      <c r="FF4" s="704"/>
      <c r="FG4" s="704"/>
      <c r="FH4" s="704"/>
      <c r="FI4" s="704"/>
      <c r="FJ4" s="704"/>
    </row>
    <row r="5" spans="1:256" s="3" customFormat="1" ht="11.25">
      <c r="A5" s="651">
        <v>1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83">
        <v>2</v>
      </c>
      <c r="AL5" s="683"/>
      <c r="AM5" s="683"/>
      <c r="AN5" s="683"/>
      <c r="AO5" s="683"/>
      <c r="AP5" s="683"/>
      <c r="AQ5" s="683">
        <v>3</v>
      </c>
      <c r="AR5" s="683"/>
      <c r="AS5" s="683"/>
      <c r="AT5" s="683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1">
        <v>4</v>
      </c>
      <c r="BK5" s="681"/>
      <c r="BL5" s="681"/>
      <c r="BM5" s="681"/>
      <c r="BN5" s="681"/>
      <c r="BO5" s="681"/>
      <c r="BP5" s="681"/>
      <c r="BQ5" s="681"/>
      <c r="BR5" s="681"/>
      <c r="BS5" s="681"/>
      <c r="BT5" s="681"/>
      <c r="BU5" s="681"/>
      <c r="BV5" s="681"/>
      <c r="BW5" s="681"/>
      <c r="BX5" s="681"/>
      <c r="BY5" s="681"/>
      <c r="BZ5" s="681"/>
      <c r="CA5" s="681">
        <v>5</v>
      </c>
      <c r="CB5" s="681"/>
      <c r="CC5" s="681"/>
      <c r="CD5" s="681"/>
      <c r="CE5" s="681"/>
      <c r="CF5" s="681"/>
      <c r="CG5" s="681"/>
      <c r="CH5" s="681"/>
      <c r="CI5" s="681"/>
      <c r="CJ5" s="681"/>
      <c r="CK5" s="681"/>
      <c r="CL5" s="681"/>
      <c r="CM5" s="681">
        <v>6</v>
      </c>
      <c r="CN5" s="681"/>
      <c r="CO5" s="681"/>
      <c r="CP5" s="681"/>
      <c r="CQ5" s="681"/>
      <c r="CR5" s="681"/>
      <c r="CS5" s="681"/>
      <c r="CT5" s="681"/>
      <c r="CU5" s="681"/>
      <c r="CV5" s="681"/>
      <c r="CW5" s="681"/>
      <c r="CX5" s="681"/>
      <c r="CY5" s="681"/>
      <c r="CZ5" s="681"/>
      <c r="DA5" s="681"/>
      <c r="DB5" s="681"/>
      <c r="DC5" s="681">
        <v>7</v>
      </c>
      <c r="DD5" s="681"/>
      <c r="DE5" s="681"/>
      <c r="DF5" s="681"/>
      <c r="DG5" s="681"/>
      <c r="DH5" s="681"/>
      <c r="DI5" s="681"/>
      <c r="DJ5" s="681"/>
      <c r="DK5" s="681"/>
      <c r="DL5" s="681"/>
      <c r="DM5" s="681"/>
      <c r="DN5" s="681"/>
      <c r="DO5" s="681">
        <v>8</v>
      </c>
      <c r="DP5" s="681"/>
      <c r="DQ5" s="681"/>
      <c r="DR5" s="681"/>
      <c r="DS5" s="681"/>
      <c r="DT5" s="681"/>
      <c r="DU5" s="681"/>
      <c r="DV5" s="681"/>
      <c r="DW5" s="681"/>
      <c r="DX5" s="681"/>
      <c r="DY5" s="681"/>
      <c r="DZ5" s="681"/>
      <c r="EA5" s="681">
        <v>9</v>
      </c>
      <c r="EB5" s="681"/>
      <c r="EC5" s="681"/>
      <c r="ED5" s="681"/>
      <c r="EE5" s="681"/>
      <c r="EF5" s="681"/>
      <c r="EG5" s="681"/>
      <c r="EH5" s="681"/>
      <c r="EI5" s="681"/>
      <c r="EJ5" s="681"/>
      <c r="EK5" s="681"/>
      <c r="EL5" s="681"/>
      <c r="EM5" s="702">
        <v>10</v>
      </c>
      <c r="EN5" s="702"/>
      <c r="EO5" s="702"/>
      <c r="EP5" s="702"/>
      <c r="EQ5" s="702"/>
      <c r="ER5" s="702"/>
      <c r="ES5" s="702"/>
      <c r="ET5" s="702"/>
      <c r="EU5" s="702"/>
      <c r="EV5" s="702"/>
      <c r="EW5" s="702"/>
      <c r="EX5" s="702"/>
      <c r="EY5" s="702">
        <v>11</v>
      </c>
      <c r="EZ5" s="702"/>
      <c r="FA5" s="702"/>
      <c r="FB5" s="702"/>
      <c r="FC5" s="702"/>
      <c r="FD5" s="702"/>
      <c r="FE5" s="702"/>
      <c r="FF5" s="702"/>
      <c r="FG5" s="702"/>
      <c r="FH5" s="702"/>
      <c r="FI5" s="702"/>
      <c r="FJ5" s="702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4" customFormat="1" ht="12" thickBot="1">
      <c r="A6" s="691" t="s">
        <v>72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119"/>
      <c r="AG6" s="119"/>
      <c r="AH6" s="119"/>
      <c r="AI6" s="119"/>
      <c r="AJ6" s="119"/>
      <c r="AK6" s="691"/>
      <c r="AL6" s="691"/>
      <c r="AM6" s="691"/>
      <c r="AN6" s="691"/>
      <c r="AO6" s="119"/>
      <c r="AP6" s="119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  <c r="BF6" s="691"/>
      <c r="BG6" s="691"/>
      <c r="BH6" s="691"/>
      <c r="BI6" s="691"/>
      <c r="BJ6" s="679">
        <f>BJ7+BJ12+BJ33</f>
        <v>6407900</v>
      </c>
      <c r="BK6" s="679"/>
      <c r="BL6" s="679"/>
      <c r="BM6" s="679"/>
      <c r="BN6" s="679"/>
      <c r="BO6" s="679"/>
      <c r="BP6" s="679"/>
      <c r="BQ6" s="679"/>
      <c r="BR6" s="680"/>
      <c r="BS6" s="120"/>
      <c r="BT6" s="120"/>
      <c r="BU6" s="120"/>
      <c r="BV6" s="120"/>
      <c r="BW6" s="120"/>
      <c r="BX6" s="120"/>
      <c r="BY6" s="120"/>
      <c r="BZ6" s="120"/>
      <c r="CA6" s="688">
        <f>CA7+CA12+CA33</f>
        <v>3437775.8400000003</v>
      </c>
      <c r="CB6" s="679"/>
      <c r="CC6" s="679"/>
      <c r="CD6" s="679"/>
      <c r="CE6" s="121"/>
      <c r="CF6" s="121"/>
      <c r="CG6" s="121"/>
      <c r="CH6" s="121"/>
      <c r="CI6" s="121"/>
      <c r="CJ6" s="121"/>
      <c r="CK6" s="121"/>
      <c r="CL6" s="122"/>
      <c r="CM6" s="688">
        <f>CM7+CM12+CM33</f>
        <v>3437288.18</v>
      </c>
      <c r="CN6" s="679"/>
      <c r="CO6" s="679"/>
      <c r="CP6" s="679"/>
      <c r="CQ6" s="679"/>
      <c r="CR6" s="679"/>
      <c r="CS6" s="680"/>
      <c r="CT6" s="120"/>
      <c r="CU6" s="120"/>
      <c r="CV6" s="120"/>
      <c r="CW6" s="120"/>
      <c r="CX6" s="120"/>
      <c r="CY6" s="120"/>
      <c r="CZ6" s="120"/>
      <c r="DA6" s="120"/>
      <c r="DB6" s="120"/>
      <c r="DC6" s="688"/>
      <c r="DD6" s="679"/>
      <c r="DE6" s="68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711">
        <f>EA7+EA12+EA33</f>
        <v>3437288.18</v>
      </c>
      <c r="EB6" s="712"/>
      <c r="EC6" s="713"/>
      <c r="ED6" s="120"/>
      <c r="EE6" s="120"/>
      <c r="EF6" s="120"/>
      <c r="EG6" s="120"/>
      <c r="EH6" s="120"/>
      <c r="EI6" s="120"/>
      <c r="EJ6" s="120"/>
      <c r="EK6" s="120"/>
      <c r="EL6" s="120"/>
      <c r="EM6" s="688">
        <f>EM7+EM12+EM33</f>
        <v>2970124.16</v>
      </c>
      <c r="EN6" s="679"/>
      <c r="EO6" s="679"/>
      <c r="EP6" s="679"/>
      <c r="EQ6" s="679"/>
      <c r="ER6" s="679"/>
      <c r="ES6" s="679"/>
      <c r="ET6" s="679"/>
      <c r="EU6" s="679"/>
      <c r="EV6" s="679"/>
      <c r="EW6" s="679"/>
      <c r="EX6" s="680"/>
      <c r="EY6" s="688">
        <f aca="true" t="shared" si="0" ref="EY6:EY11">CA6-CM6</f>
        <v>487.660000000149</v>
      </c>
      <c r="EZ6" s="679"/>
      <c r="FA6" s="679"/>
      <c r="FB6" s="679"/>
      <c r="FC6" s="679"/>
      <c r="FD6" s="679"/>
      <c r="FE6" s="679"/>
      <c r="FF6" s="679"/>
      <c r="FG6" s="679"/>
      <c r="FH6" s="679"/>
      <c r="FI6" s="679"/>
      <c r="FJ6" s="679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s="59" customFormat="1" ht="12" thickBot="1">
      <c r="A7" s="682" t="s">
        <v>75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54"/>
      <c r="AG7" s="54"/>
      <c r="AH7" s="54"/>
      <c r="AI7" s="54"/>
      <c r="AJ7" s="54"/>
      <c r="AK7" s="682"/>
      <c r="AL7" s="682"/>
      <c r="AM7" s="682"/>
      <c r="AN7" s="682"/>
      <c r="AO7" s="54"/>
      <c r="AP7" s="54"/>
      <c r="AQ7" s="676"/>
      <c r="AR7" s="677"/>
      <c r="AS7" s="677"/>
      <c r="AT7" s="677"/>
      <c r="AU7" s="677"/>
      <c r="AV7" s="677"/>
      <c r="AW7" s="677"/>
      <c r="AX7" s="677"/>
      <c r="AY7" s="677"/>
      <c r="AZ7" s="677"/>
      <c r="BA7" s="677"/>
      <c r="BB7" s="677"/>
      <c r="BC7" s="677"/>
      <c r="BD7" s="677"/>
      <c r="BE7" s="677"/>
      <c r="BF7" s="677"/>
      <c r="BG7" s="677"/>
      <c r="BH7" s="677"/>
      <c r="BI7" s="678"/>
      <c r="BJ7" s="661">
        <f>BJ8+BJ9+BJ10+BJ11</f>
        <v>876800</v>
      </c>
      <c r="BK7" s="661"/>
      <c r="BL7" s="661"/>
      <c r="BM7" s="661"/>
      <c r="BN7" s="661"/>
      <c r="BO7" s="661"/>
      <c r="BP7" s="661"/>
      <c r="BQ7" s="661"/>
      <c r="BR7" s="686"/>
      <c r="BS7" s="55"/>
      <c r="BT7" s="55"/>
      <c r="BU7" s="55"/>
      <c r="BV7" s="55"/>
      <c r="BW7" s="55"/>
      <c r="BX7" s="55"/>
      <c r="BY7" s="55"/>
      <c r="BZ7" s="55"/>
      <c r="CA7" s="660">
        <f>CA8+CA9+CA10+CA11</f>
        <v>538951.33</v>
      </c>
      <c r="CB7" s="661"/>
      <c r="CC7" s="661"/>
      <c r="CD7" s="661"/>
      <c r="CE7" s="56"/>
      <c r="CF7" s="56"/>
      <c r="CG7" s="56"/>
      <c r="CH7" s="56"/>
      <c r="CI7" s="56"/>
      <c r="CJ7" s="56"/>
      <c r="CK7" s="56"/>
      <c r="CL7" s="57"/>
      <c r="CM7" s="660">
        <f>CM8+CM9+CM10+CM11</f>
        <v>538951.33</v>
      </c>
      <c r="CN7" s="661"/>
      <c r="CO7" s="661"/>
      <c r="CP7" s="661"/>
      <c r="CQ7" s="661"/>
      <c r="CR7" s="661"/>
      <c r="CS7" s="686"/>
      <c r="CT7" s="55"/>
      <c r="CU7" s="55"/>
      <c r="CV7" s="55"/>
      <c r="CW7" s="55"/>
      <c r="CX7" s="55"/>
      <c r="CY7" s="55"/>
      <c r="CZ7" s="55"/>
      <c r="DA7" s="55"/>
      <c r="DB7" s="55"/>
      <c r="DC7" s="660"/>
      <c r="DD7" s="661"/>
      <c r="DE7" s="686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286"/>
      <c r="EA7" s="708">
        <f>EA8+EA9+EA10+EA11</f>
        <v>538951.33</v>
      </c>
      <c r="EB7" s="709"/>
      <c r="EC7" s="710"/>
      <c r="ED7" s="57"/>
      <c r="EE7" s="55"/>
      <c r="EF7" s="55"/>
      <c r="EG7" s="55"/>
      <c r="EH7" s="55"/>
      <c r="EI7" s="55"/>
      <c r="EJ7" s="55"/>
      <c r="EK7" s="55"/>
      <c r="EL7" s="55"/>
      <c r="EM7" s="660">
        <f>EM8+EM9+EM10+EM11</f>
        <v>337848.67</v>
      </c>
      <c r="EN7" s="661"/>
      <c r="EO7" s="661"/>
      <c r="EP7" s="661"/>
      <c r="EQ7" s="661"/>
      <c r="ER7" s="661"/>
      <c r="ES7" s="661"/>
      <c r="ET7" s="661"/>
      <c r="EU7" s="661"/>
      <c r="EV7" s="661"/>
      <c r="EW7" s="661"/>
      <c r="EX7" s="686"/>
      <c r="EY7" s="660">
        <f t="shared" si="0"/>
        <v>0</v>
      </c>
      <c r="EZ7" s="661"/>
      <c r="FA7" s="661"/>
      <c r="FB7" s="661"/>
      <c r="FC7" s="661"/>
      <c r="FD7" s="661"/>
      <c r="FE7" s="661"/>
      <c r="FF7" s="661"/>
      <c r="FG7" s="661"/>
      <c r="FH7" s="661"/>
      <c r="FI7" s="661"/>
      <c r="FJ7" s="661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66" s="8" customFormat="1" ht="13.5" customHeight="1">
      <c r="A8" s="735" t="s">
        <v>15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137"/>
      <c r="AG8" s="137"/>
      <c r="AH8" s="137"/>
      <c r="AI8" s="137"/>
      <c r="AJ8" s="137"/>
      <c r="AK8" s="831" t="s">
        <v>16</v>
      </c>
      <c r="AL8" s="831"/>
      <c r="AM8" s="831"/>
      <c r="AN8" s="832"/>
      <c r="AO8" s="27"/>
      <c r="AP8" s="31"/>
      <c r="AQ8" s="669" t="s">
        <v>104</v>
      </c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1"/>
      <c r="BJ8" s="559">
        <v>619000</v>
      </c>
      <c r="BK8" s="455"/>
      <c r="BL8" s="455"/>
      <c r="BM8" s="455"/>
      <c r="BN8" s="455"/>
      <c r="BO8" s="455"/>
      <c r="BP8" s="455"/>
      <c r="BQ8" s="455"/>
      <c r="BR8" s="459"/>
      <c r="BS8" s="41"/>
      <c r="BT8" s="41"/>
      <c r="BU8" s="41"/>
      <c r="BV8" s="41"/>
      <c r="BW8" s="41"/>
      <c r="BX8" s="41"/>
      <c r="BY8" s="41"/>
      <c r="BZ8" s="41"/>
      <c r="CA8" s="454">
        <v>360493.01</v>
      </c>
      <c r="CB8" s="455"/>
      <c r="CC8" s="455"/>
      <c r="CD8" s="455"/>
      <c r="CE8" s="455"/>
      <c r="CF8" s="455"/>
      <c r="CG8" s="459"/>
      <c r="CH8" s="35"/>
      <c r="CI8" s="35"/>
      <c r="CJ8" s="35"/>
      <c r="CK8" s="35"/>
      <c r="CL8" s="36"/>
      <c r="CM8" s="454">
        <v>360493.01</v>
      </c>
      <c r="CN8" s="455"/>
      <c r="CO8" s="455"/>
      <c r="CP8" s="455"/>
      <c r="CQ8" s="455"/>
      <c r="CR8" s="455"/>
      <c r="CS8" s="459"/>
      <c r="CT8" s="41"/>
      <c r="CU8" s="41"/>
      <c r="CV8" s="41"/>
      <c r="CW8" s="41"/>
      <c r="CX8" s="41"/>
      <c r="CY8" s="41"/>
      <c r="CZ8" s="41"/>
      <c r="DA8" s="41"/>
      <c r="DB8" s="41"/>
      <c r="DC8" s="454"/>
      <c r="DD8" s="455"/>
      <c r="DE8" s="459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561">
        <f aca="true" t="shared" si="1" ref="EA8:EA14">CM8</f>
        <v>360493.01</v>
      </c>
      <c r="EB8" s="556"/>
      <c r="EC8" s="714"/>
      <c r="ED8" s="41"/>
      <c r="EE8" s="41"/>
      <c r="EF8" s="41"/>
      <c r="EG8" s="41"/>
      <c r="EH8" s="41"/>
      <c r="EI8" s="41"/>
      <c r="EJ8" s="41"/>
      <c r="EK8" s="41"/>
      <c r="EL8" s="41"/>
      <c r="EM8" s="454">
        <f>BJ8-CA8</f>
        <v>258506.99</v>
      </c>
      <c r="EN8" s="455"/>
      <c r="EO8" s="455"/>
      <c r="EP8" s="455"/>
      <c r="EQ8" s="455"/>
      <c r="ER8" s="455"/>
      <c r="ES8" s="455"/>
      <c r="ET8" s="455"/>
      <c r="EU8" s="455"/>
      <c r="EV8" s="455"/>
      <c r="EW8" s="455"/>
      <c r="EX8" s="459"/>
      <c r="EY8" s="454">
        <f t="shared" si="0"/>
        <v>0</v>
      </c>
      <c r="EZ8" s="455"/>
      <c r="FA8" s="455"/>
      <c r="FB8" s="455"/>
      <c r="FC8" s="455"/>
      <c r="FD8" s="455"/>
      <c r="FE8" s="455"/>
      <c r="FF8" s="455"/>
      <c r="FG8" s="455"/>
      <c r="FH8" s="455"/>
      <c r="FI8" s="455"/>
      <c r="FJ8" s="715"/>
    </row>
    <row r="9" spans="1:166" s="8" customFormat="1" ht="21" customHeight="1">
      <c r="A9" s="735" t="s">
        <v>74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137"/>
      <c r="AG9" s="137"/>
      <c r="AH9" s="137"/>
      <c r="AI9" s="137"/>
      <c r="AJ9" s="137"/>
      <c r="AK9" s="639" t="s">
        <v>19</v>
      </c>
      <c r="AL9" s="639"/>
      <c r="AM9" s="639"/>
      <c r="AN9" s="689"/>
      <c r="AO9" s="822"/>
      <c r="AP9" s="823"/>
      <c r="AQ9" s="823"/>
      <c r="AR9" s="823"/>
      <c r="AS9" s="823"/>
      <c r="AT9" s="823"/>
      <c r="AU9" s="823"/>
      <c r="AV9" s="823"/>
      <c r="AW9" s="823"/>
      <c r="AX9" s="823"/>
      <c r="AY9" s="823"/>
      <c r="AZ9" s="823"/>
      <c r="BA9" s="823"/>
      <c r="BB9" s="823"/>
      <c r="BC9" s="823"/>
      <c r="BD9" s="823"/>
      <c r="BE9" s="823"/>
      <c r="BF9" s="823"/>
      <c r="BG9" s="823"/>
      <c r="BH9" s="823"/>
      <c r="BI9" s="824"/>
      <c r="BJ9" s="454">
        <v>187000</v>
      </c>
      <c r="BK9" s="455"/>
      <c r="BL9" s="455"/>
      <c r="BM9" s="455"/>
      <c r="BN9" s="455"/>
      <c r="BO9" s="455"/>
      <c r="BP9" s="455"/>
      <c r="BQ9" s="455"/>
      <c r="BR9" s="459"/>
      <c r="BS9" s="41"/>
      <c r="BT9" s="41"/>
      <c r="BU9" s="41"/>
      <c r="BV9" s="41"/>
      <c r="BW9" s="41"/>
      <c r="BX9" s="41"/>
      <c r="BY9" s="41"/>
      <c r="BZ9" s="41"/>
      <c r="CA9" s="454">
        <v>107779.25</v>
      </c>
      <c r="CB9" s="455"/>
      <c r="CC9" s="455"/>
      <c r="CD9" s="455"/>
      <c r="CE9" s="455"/>
      <c r="CF9" s="455"/>
      <c r="CG9" s="459"/>
      <c r="CH9" s="35"/>
      <c r="CI9" s="35"/>
      <c r="CJ9" s="35"/>
      <c r="CK9" s="35"/>
      <c r="CL9" s="36"/>
      <c r="CM9" s="454">
        <v>107779.25</v>
      </c>
      <c r="CN9" s="455"/>
      <c r="CO9" s="455"/>
      <c r="CP9" s="455"/>
      <c r="CQ9" s="455"/>
      <c r="CR9" s="455"/>
      <c r="CS9" s="459"/>
      <c r="CT9" s="41"/>
      <c r="CU9" s="41"/>
      <c r="CV9" s="41"/>
      <c r="CW9" s="41"/>
      <c r="CX9" s="41"/>
      <c r="CY9" s="41"/>
      <c r="CZ9" s="41"/>
      <c r="DA9" s="41"/>
      <c r="DB9" s="41"/>
      <c r="DC9" s="454"/>
      <c r="DD9" s="455"/>
      <c r="DE9" s="459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54">
        <f t="shared" si="1"/>
        <v>107779.25</v>
      </c>
      <c r="EB9" s="455"/>
      <c r="EC9" s="459"/>
      <c r="ED9" s="41"/>
      <c r="EE9" s="41"/>
      <c r="EF9" s="41"/>
      <c r="EG9" s="41"/>
      <c r="EH9" s="41"/>
      <c r="EI9" s="41"/>
      <c r="EJ9" s="41"/>
      <c r="EK9" s="41"/>
      <c r="EL9" s="41"/>
      <c r="EM9" s="454">
        <f>BJ9-CA9</f>
        <v>79220.75</v>
      </c>
      <c r="EN9" s="455"/>
      <c r="EO9" s="455"/>
      <c r="EP9" s="455"/>
      <c r="EQ9" s="455"/>
      <c r="ER9" s="455"/>
      <c r="ES9" s="455"/>
      <c r="ET9" s="455"/>
      <c r="EU9" s="455"/>
      <c r="EV9" s="455"/>
      <c r="EW9" s="455"/>
      <c r="EX9" s="459"/>
      <c r="EY9" s="454">
        <f t="shared" si="0"/>
        <v>0</v>
      </c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715"/>
    </row>
    <row r="10" spans="1:166" s="8" customFormat="1" ht="12.75" customHeight="1" thickBot="1">
      <c r="A10" s="516" t="s">
        <v>17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197"/>
      <c r="AF10" s="192"/>
      <c r="AG10" s="192"/>
      <c r="AH10" s="192"/>
      <c r="AI10" s="192"/>
      <c r="AJ10" s="192"/>
      <c r="AK10" s="483" t="s">
        <v>18</v>
      </c>
      <c r="AL10" s="484"/>
      <c r="AM10" s="484"/>
      <c r="AN10" s="485"/>
      <c r="AO10" s="200"/>
      <c r="AP10" s="200"/>
      <c r="AQ10" s="484" t="s">
        <v>105</v>
      </c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4"/>
      <c r="BG10" s="484"/>
      <c r="BH10" s="484"/>
      <c r="BI10" s="840"/>
      <c r="BJ10" s="454">
        <v>54400</v>
      </c>
      <c r="BK10" s="455"/>
      <c r="BL10" s="455"/>
      <c r="BM10" s="455"/>
      <c r="BN10" s="455"/>
      <c r="BO10" s="455"/>
      <c r="BP10" s="455"/>
      <c r="BQ10" s="455"/>
      <c r="BR10" s="459"/>
      <c r="BS10" s="199"/>
      <c r="BT10" s="199"/>
      <c r="BU10" s="199"/>
      <c r="BV10" s="199"/>
      <c r="BW10" s="199"/>
      <c r="BX10" s="199"/>
      <c r="BY10" s="199"/>
      <c r="BZ10" s="199"/>
      <c r="CA10" s="454">
        <v>54285</v>
      </c>
      <c r="CB10" s="455"/>
      <c r="CC10" s="455"/>
      <c r="CD10" s="455"/>
      <c r="CE10" s="455"/>
      <c r="CF10" s="455"/>
      <c r="CG10" s="459"/>
      <c r="CH10" s="190"/>
      <c r="CI10" s="190"/>
      <c r="CJ10" s="190"/>
      <c r="CK10" s="190"/>
      <c r="CL10" s="191"/>
      <c r="CM10" s="454">
        <v>54285</v>
      </c>
      <c r="CN10" s="455"/>
      <c r="CO10" s="455"/>
      <c r="CP10" s="455"/>
      <c r="CQ10" s="455"/>
      <c r="CR10" s="455"/>
      <c r="CS10" s="459"/>
      <c r="CT10" s="199"/>
      <c r="CU10" s="199"/>
      <c r="CV10" s="199"/>
      <c r="CW10" s="199"/>
      <c r="CX10" s="199"/>
      <c r="CY10" s="199"/>
      <c r="CZ10" s="199"/>
      <c r="DA10" s="199"/>
      <c r="DB10" s="199"/>
      <c r="DC10" s="189"/>
      <c r="DD10" s="190"/>
      <c r="DE10" s="191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454">
        <f t="shared" si="1"/>
        <v>54285</v>
      </c>
      <c r="EB10" s="455"/>
      <c r="EC10" s="459"/>
      <c r="ED10" s="199"/>
      <c r="EE10" s="199"/>
      <c r="EF10" s="199"/>
      <c r="EG10" s="199"/>
      <c r="EH10" s="199"/>
      <c r="EI10" s="199"/>
      <c r="EJ10" s="199"/>
      <c r="EK10" s="199"/>
      <c r="EL10" s="199"/>
      <c r="EM10" s="454">
        <f>BJ10-CA10</f>
        <v>115</v>
      </c>
      <c r="EN10" s="455"/>
      <c r="EO10" s="455"/>
      <c r="EP10" s="455"/>
      <c r="EQ10" s="455"/>
      <c r="ER10" s="455"/>
      <c r="ES10" s="455"/>
      <c r="ET10" s="455"/>
      <c r="EU10" s="455"/>
      <c r="EV10" s="455"/>
      <c r="EW10" s="455"/>
      <c r="EX10" s="459"/>
      <c r="EY10" s="454">
        <f t="shared" si="0"/>
        <v>0</v>
      </c>
      <c r="EZ10" s="455"/>
      <c r="FA10" s="455"/>
      <c r="FB10" s="455"/>
      <c r="FC10" s="455"/>
      <c r="FD10" s="455"/>
      <c r="FE10" s="455"/>
      <c r="FF10" s="455"/>
      <c r="FG10" s="455"/>
      <c r="FH10" s="455"/>
      <c r="FI10" s="455"/>
      <c r="FJ10" s="198"/>
    </row>
    <row r="11" spans="1:166" s="8" customFormat="1" ht="22.5" customHeight="1">
      <c r="A11" s="735" t="s">
        <v>74</v>
      </c>
      <c r="B11" s="735"/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138"/>
      <c r="AF11" s="137"/>
      <c r="AG11" s="137"/>
      <c r="AH11" s="137"/>
      <c r="AI11" s="137"/>
      <c r="AJ11" s="137"/>
      <c r="AK11" s="817" t="s">
        <v>19</v>
      </c>
      <c r="AL11" s="817"/>
      <c r="AM11" s="817"/>
      <c r="AN11" s="818"/>
      <c r="AO11" s="115"/>
      <c r="AP11" s="140"/>
      <c r="AQ11" s="836"/>
      <c r="AR11" s="837"/>
      <c r="AS11" s="837"/>
      <c r="AT11" s="837"/>
      <c r="AU11" s="837"/>
      <c r="AV11" s="837"/>
      <c r="AW11" s="837"/>
      <c r="AX11" s="837"/>
      <c r="AY11" s="837"/>
      <c r="AZ11" s="837"/>
      <c r="BA11" s="837"/>
      <c r="BB11" s="837"/>
      <c r="BC11" s="837"/>
      <c r="BD11" s="837"/>
      <c r="BE11" s="837"/>
      <c r="BF11" s="837"/>
      <c r="BG11" s="837"/>
      <c r="BH11" s="837"/>
      <c r="BI11" s="838"/>
      <c r="BJ11" s="454">
        <v>16400</v>
      </c>
      <c r="BK11" s="455"/>
      <c r="BL11" s="455"/>
      <c r="BM11" s="455"/>
      <c r="BN11" s="455"/>
      <c r="BO11" s="455"/>
      <c r="BP11" s="455"/>
      <c r="BQ11" s="455"/>
      <c r="BR11" s="459"/>
      <c r="BS11" s="41"/>
      <c r="BT11" s="41"/>
      <c r="BU11" s="41"/>
      <c r="BV11" s="41"/>
      <c r="BW11" s="41"/>
      <c r="BX11" s="41"/>
      <c r="BY11" s="41"/>
      <c r="BZ11" s="41"/>
      <c r="CA11" s="454">
        <v>16394.07</v>
      </c>
      <c r="CB11" s="455"/>
      <c r="CC11" s="455"/>
      <c r="CD11" s="455"/>
      <c r="CE11" s="455"/>
      <c r="CF11" s="455"/>
      <c r="CG11" s="459"/>
      <c r="CH11" s="35"/>
      <c r="CI11" s="35"/>
      <c r="CJ11" s="35"/>
      <c r="CK11" s="35"/>
      <c r="CL11" s="36"/>
      <c r="CM11" s="454">
        <v>16394.07</v>
      </c>
      <c r="CN11" s="455"/>
      <c r="CO11" s="455"/>
      <c r="CP11" s="455"/>
      <c r="CQ11" s="455"/>
      <c r="CR11" s="455"/>
      <c r="CS11" s="459"/>
      <c r="CT11" s="41"/>
      <c r="CU11" s="41"/>
      <c r="CV11" s="41"/>
      <c r="CW11" s="41"/>
      <c r="CX11" s="41"/>
      <c r="CY11" s="41"/>
      <c r="CZ11" s="41"/>
      <c r="DA11" s="41"/>
      <c r="DB11" s="41"/>
      <c r="DC11" s="454"/>
      <c r="DD11" s="455"/>
      <c r="DE11" s="459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54">
        <f t="shared" si="1"/>
        <v>16394.07</v>
      </c>
      <c r="EB11" s="455"/>
      <c r="EC11" s="459"/>
      <c r="ED11" s="41"/>
      <c r="EE11" s="41"/>
      <c r="EF11" s="41"/>
      <c r="EG11" s="41"/>
      <c r="EH11" s="41"/>
      <c r="EI11" s="41"/>
      <c r="EJ11" s="41"/>
      <c r="EK11" s="41"/>
      <c r="EL11" s="41"/>
      <c r="EM11" s="454">
        <f>BJ11-CA11</f>
        <v>5.930000000000291</v>
      </c>
      <c r="EN11" s="455"/>
      <c r="EO11" s="455"/>
      <c r="EP11" s="455"/>
      <c r="EQ11" s="455"/>
      <c r="ER11" s="455"/>
      <c r="ES11" s="455"/>
      <c r="ET11" s="455"/>
      <c r="EU11" s="455"/>
      <c r="EV11" s="455"/>
      <c r="EW11" s="455"/>
      <c r="EX11" s="459"/>
      <c r="EY11" s="454">
        <f t="shared" si="0"/>
        <v>0</v>
      </c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715"/>
    </row>
    <row r="12" spans="1:166" s="96" customFormat="1" ht="15" customHeight="1">
      <c r="A12" s="821" t="s">
        <v>33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4"/>
      <c r="AE12" s="821"/>
      <c r="AF12" s="593"/>
      <c r="AG12" s="593"/>
      <c r="AH12" s="593"/>
      <c r="AI12" s="593"/>
      <c r="AJ12" s="593"/>
      <c r="AK12" s="593"/>
      <c r="AL12" s="593"/>
      <c r="AM12" s="593"/>
      <c r="AN12" s="594"/>
      <c r="AO12" s="173"/>
      <c r="AP12" s="173"/>
      <c r="AQ12" s="684"/>
      <c r="AR12" s="684"/>
      <c r="AS12" s="684"/>
      <c r="AT12" s="684"/>
      <c r="AU12" s="684"/>
      <c r="AV12" s="684"/>
      <c r="AW12" s="684"/>
      <c r="AX12" s="684"/>
      <c r="AY12" s="684"/>
      <c r="AZ12" s="684"/>
      <c r="BA12" s="684"/>
      <c r="BB12" s="684"/>
      <c r="BC12" s="684"/>
      <c r="BD12" s="684"/>
      <c r="BE12" s="684"/>
      <c r="BF12" s="684"/>
      <c r="BG12" s="684"/>
      <c r="BH12" s="684"/>
      <c r="BI12" s="685"/>
      <c r="BJ12" s="725">
        <f>BJ13+BJ32</f>
        <v>5319100</v>
      </c>
      <c r="BK12" s="589"/>
      <c r="BL12" s="589"/>
      <c r="BM12" s="589"/>
      <c r="BN12" s="589"/>
      <c r="BO12" s="589"/>
      <c r="BP12" s="589"/>
      <c r="BQ12" s="589"/>
      <c r="BR12" s="589"/>
      <c r="BS12" s="174"/>
      <c r="BT12" s="174"/>
      <c r="BU12" s="174"/>
      <c r="BV12" s="174"/>
      <c r="BW12" s="174"/>
      <c r="BX12" s="174"/>
      <c r="BY12" s="174"/>
      <c r="BZ12" s="175"/>
      <c r="CA12" s="588">
        <f>CA13+CA32</f>
        <v>2834198.77</v>
      </c>
      <c r="CB12" s="589"/>
      <c r="CC12" s="589"/>
      <c r="CD12" s="589"/>
      <c r="CE12" s="174"/>
      <c r="CF12" s="174"/>
      <c r="CG12" s="174"/>
      <c r="CH12" s="174"/>
      <c r="CI12" s="174"/>
      <c r="CJ12" s="174"/>
      <c r="CK12" s="174"/>
      <c r="CL12" s="175"/>
      <c r="CM12" s="588">
        <f>CM13+CM32</f>
        <v>2833801.11</v>
      </c>
      <c r="CN12" s="589"/>
      <c r="CO12" s="589"/>
      <c r="CP12" s="589"/>
      <c r="CQ12" s="589"/>
      <c r="CR12" s="589"/>
      <c r="CS12" s="589"/>
      <c r="CT12" s="174"/>
      <c r="CU12" s="174"/>
      <c r="CV12" s="174"/>
      <c r="CW12" s="174"/>
      <c r="CX12" s="174"/>
      <c r="CY12" s="174"/>
      <c r="CZ12" s="174"/>
      <c r="DA12" s="174"/>
      <c r="DB12" s="175"/>
      <c r="DC12" s="176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5"/>
      <c r="DO12" s="169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1"/>
      <c r="EA12" s="588">
        <f>EA13+EA32</f>
        <v>2833801.11</v>
      </c>
      <c r="EB12" s="589"/>
      <c r="EC12" s="589"/>
      <c r="ED12" s="170"/>
      <c r="EE12" s="170"/>
      <c r="EF12" s="170"/>
      <c r="EG12" s="170"/>
      <c r="EH12" s="170"/>
      <c r="EI12" s="170"/>
      <c r="EJ12" s="170"/>
      <c r="EK12" s="170"/>
      <c r="EL12" s="171"/>
      <c r="EM12" s="588">
        <f>EM13+EM32</f>
        <v>2484901.23</v>
      </c>
      <c r="EN12" s="589"/>
      <c r="EO12" s="589"/>
      <c r="EP12" s="589"/>
      <c r="EQ12" s="589"/>
      <c r="ER12" s="589"/>
      <c r="ES12" s="589"/>
      <c r="ET12" s="589"/>
      <c r="EU12" s="589"/>
      <c r="EV12" s="589"/>
      <c r="EW12" s="589"/>
      <c r="EX12" s="644"/>
      <c r="EY12" s="588">
        <f>EY13+EY32</f>
        <v>397.660000000149</v>
      </c>
      <c r="EZ12" s="589"/>
      <c r="FA12" s="589"/>
      <c r="FB12" s="589"/>
      <c r="FC12" s="589"/>
      <c r="FD12" s="589"/>
      <c r="FE12" s="589"/>
      <c r="FF12" s="589"/>
      <c r="FG12" s="589"/>
      <c r="FH12" s="589"/>
      <c r="FI12" s="589"/>
      <c r="FJ12" s="172"/>
    </row>
    <row r="13" spans="1:166" s="53" customFormat="1" ht="15" customHeight="1">
      <c r="A13" s="827"/>
      <c r="B13" s="827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13" t="s">
        <v>14</v>
      </c>
      <c r="AL13" s="814"/>
      <c r="AM13" s="814"/>
      <c r="AN13" s="814"/>
      <c r="AO13" s="814"/>
      <c r="AP13" s="815"/>
      <c r="AQ13" s="842" t="s">
        <v>85</v>
      </c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C13" s="684"/>
      <c r="BD13" s="684"/>
      <c r="BE13" s="684"/>
      <c r="BF13" s="684"/>
      <c r="BG13" s="684"/>
      <c r="BH13" s="684"/>
      <c r="BI13" s="685"/>
      <c r="BJ13" s="726">
        <f>BJ14+BJ20+BJ21+BJ22+BJ23+BJ24+BJ25+BJ26+BJ27+BJ28+BJ29+BJ30+BJ31</f>
        <v>5318900</v>
      </c>
      <c r="BK13" s="726"/>
      <c r="BL13" s="726"/>
      <c r="BM13" s="726"/>
      <c r="BN13" s="726"/>
      <c r="BO13" s="726"/>
      <c r="BP13" s="726"/>
      <c r="BQ13" s="726"/>
      <c r="BR13" s="726"/>
      <c r="BS13" s="726"/>
      <c r="BT13" s="726"/>
      <c r="BU13" s="726"/>
      <c r="BV13" s="726"/>
      <c r="BW13" s="726"/>
      <c r="BX13" s="726"/>
      <c r="BY13" s="726"/>
      <c r="BZ13" s="727"/>
      <c r="CA13" s="728">
        <f>CA14+CA20+CA21+CA22+CA23+CA24+CA25+CA26+CA27+CA28+CA29+CA30+CA31</f>
        <v>2834198.77</v>
      </c>
      <c r="CB13" s="726"/>
      <c r="CC13" s="726"/>
      <c r="CD13" s="726"/>
      <c r="CE13" s="726"/>
      <c r="CF13" s="726"/>
      <c r="CG13" s="726"/>
      <c r="CH13" s="726"/>
      <c r="CI13" s="726"/>
      <c r="CJ13" s="726"/>
      <c r="CK13" s="726"/>
      <c r="CL13" s="727"/>
      <c r="CM13" s="728">
        <f>CM14+CM20+CM21+CM22+CM23+CM24+CM25+CM26+CM27+CM28+CM29+CM30+CM31</f>
        <v>2833801.11</v>
      </c>
      <c r="CN13" s="726"/>
      <c r="CO13" s="726"/>
      <c r="CP13" s="726"/>
      <c r="CQ13" s="726"/>
      <c r="CR13" s="726"/>
      <c r="CS13" s="726"/>
      <c r="CT13" s="726"/>
      <c r="CU13" s="726"/>
      <c r="CV13" s="726"/>
      <c r="CW13" s="726"/>
      <c r="CX13" s="726"/>
      <c r="CY13" s="726"/>
      <c r="CZ13" s="726"/>
      <c r="DA13" s="726"/>
      <c r="DB13" s="727"/>
      <c r="DC13" s="728"/>
      <c r="DD13" s="726"/>
      <c r="DE13" s="726"/>
      <c r="DF13" s="726"/>
      <c r="DG13" s="726"/>
      <c r="DH13" s="726"/>
      <c r="DI13" s="726"/>
      <c r="DJ13" s="726"/>
      <c r="DK13" s="726"/>
      <c r="DL13" s="726"/>
      <c r="DM13" s="726"/>
      <c r="DN13" s="727"/>
      <c r="DO13" s="596"/>
      <c r="DP13" s="597"/>
      <c r="DQ13" s="597"/>
      <c r="DR13" s="597"/>
      <c r="DS13" s="597"/>
      <c r="DT13" s="597"/>
      <c r="DU13" s="597"/>
      <c r="DV13" s="597"/>
      <c r="DW13" s="597"/>
      <c r="DX13" s="597"/>
      <c r="DY13" s="597"/>
      <c r="DZ13" s="598"/>
      <c r="EA13" s="588">
        <f>EA14+EA20+EA21+EA22+EA23+EA24+EA25+EA26+EA27+EA28+EA29+EA31++++EA30</f>
        <v>2833801.11</v>
      </c>
      <c r="EB13" s="589"/>
      <c r="EC13" s="589"/>
      <c r="ED13" s="589"/>
      <c r="EE13" s="589"/>
      <c r="EF13" s="589"/>
      <c r="EG13" s="589"/>
      <c r="EH13" s="589"/>
      <c r="EI13" s="589"/>
      <c r="EJ13" s="589"/>
      <c r="EK13" s="589"/>
      <c r="EL13" s="644"/>
      <c r="EM13" s="588">
        <f>EM14+EM20+EM21+EM22+EM23+EM24+EM25+EM26+EM27+EM28+EM29+EM30+EM31</f>
        <v>2484701.23</v>
      </c>
      <c r="EN13" s="589"/>
      <c r="EO13" s="589"/>
      <c r="EP13" s="589"/>
      <c r="EQ13" s="589"/>
      <c r="ER13" s="589"/>
      <c r="ES13" s="589"/>
      <c r="ET13" s="589"/>
      <c r="EU13" s="589"/>
      <c r="EV13" s="589"/>
      <c r="EW13" s="589"/>
      <c r="EX13" s="644"/>
      <c r="EY13" s="588">
        <f>CA13-CM13</f>
        <v>397.660000000149</v>
      </c>
      <c r="EZ13" s="589"/>
      <c r="FA13" s="589"/>
      <c r="FB13" s="589"/>
      <c r="FC13" s="589"/>
      <c r="FD13" s="589"/>
      <c r="FE13" s="589"/>
      <c r="FF13" s="589"/>
      <c r="FG13" s="589"/>
      <c r="FH13" s="589"/>
      <c r="FI13" s="589"/>
      <c r="FJ13" s="716"/>
    </row>
    <row r="14" spans="1:166" s="8" customFormat="1" ht="15" customHeight="1">
      <c r="A14" s="828" t="s">
        <v>15</v>
      </c>
      <c r="B14" s="828"/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0" t="s">
        <v>16</v>
      </c>
      <c r="AL14" s="820"/>
      <c r="AM14" s="820"/>
      <c r="AN14" s="820"/>
      <c r="AO14" s="820"/>
      <c r="AP14" s="820"/>
      <c r="AQ14" s="841" t="s">
        <v>107</v>
      </c>
      <c r="AR14" s="841"/>
      <c r="AS14" s="841"/>
      <c r="AT14" s="841"/>
      <c r="AU14" s="841"/>
      <c r="AV14" s="841"/>
      <c r="AW14" s="841"/>
      <c r="AX14" s="841"/>
      <c r="AY14" s="841"/>
      <c r="AZ14" s="841"/>
      <c r="BA14" s="841"/>
      <c r="BB14" s="841"/>
      <c r="BC14" s="841"/>
      <c r="BD14" s="841"/>
      <c r="BE14" s="841"/>
      <c r="BF14" s="841"/>
      <c r="BG14" s="841"/>
      <c r="BH14" s="841"/>
      <c r="BI14" s="841"/>
      <c r="BJ14" s="843">
        <v>3026300</v>
      </c>
      <c r="BK14" s="843"/>
      <c r="BL14" s="843"/>
      <c r="BM14" s="843"/>
      <c r="BN14" s="843"/>
      <c r="BO14" s="843"/>
      <c r="BP14" s="843"/>
      <c r="BQ14" s="843"/>
      <c r="BR14" s="843"/>
      <c r="BS14" s="843"/>
      <c r="BT14" s="843"/>
      <c r="BU14" s="843"/>
      <c r="BV14" s="843"/>
      <c r="BW14" s="843"/>
      <c r="BX14" s="843"/>
      <c r="BY14" s="843"/>
      <c r="BZ14" s="843"/>
      <c r="CA14" s="456">
        <v>1514966.81</v>
      </c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8"/>
      <c r="CM14" s="456">
        <v>1514966.81</v>
      </c>
      <c r="CN14" s="457"/>
      <c r="CO14" s="457"/>
      <c r="CP14" s="457"/>
      <c r="CQ14" s="457"/>
      <c r="CR14" s="457"/>
      <c r="CS14" s="457"/>
      <c r="CT14" s="457"/>
      <c r="CU14" s="457"/>
      <c r="CV14" s="457"/>
      <c r="CW14" s="457"/>
      <c r="CX14" s="457"/>
      <c r="CY14" s="457"/>
      <c r="CZ14" s="457"/>
      <c r="DA14" s="457"/>
      <c r="DB14" s="458"/>
      <c r="DC14" s="705"/>
      <c r="DD14" s="706"/>
      <c r="DE14" s="706"/>
      <c r="DF14" s="706"/>
      <c r="DG14" s="706"/>
      <c r="DH14" s="706"/>
      <c r="DI14" s="706"/>
      <c r="DJ14" s="706"/>
      <c r="DK14" s="706"/>
      <c r="DL14" s="706"/>
      <c r="DM14" s="706"/>
      <c r="DN14" s="707"/>
      <c r="DO14" s="459"/>
      <c r="DP14" s="662"/>
      <c r="DQ14" s="662"/>
      <c r="DR14" s="662"/>
      <c r="DS14" s="662"/>
      <c r="DT14" s="662"/>
      <c r="DU14" s="662"/>
      <c r="DV14" s="662"/>
      <c r="DW14" s="662"/>
      <c r="DX14" s="662"/>
      <c r="DY14" s="662"/>
      <c r="DZ14" s="662"/>
      <c r="EA14" s="662">
        <f t="shared" si="1"/>
        <v>1514966.81</v>
      </c>
      <c r="EB14" s="662"/>
      <c r="EC14" s="662"/>
      <c r="ED14" s="662"/>
      <c r="EE14" s="662"/>
      <c r="EF14" s="662"/>
      <c r="EG14" s="662"/>
      <c r="EH14" s="662"/>
      <c r="EI14" s="662"/>
      <c r="EJ14" s="662"/>
      <c r="EK14" s="662"/>
      <c r="EL14" s="662"/>
      <c r="EM14" s="454">
        <f>BJ14-CA14</f>
        <v>1511333.19</v>
      </c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9"/>
      <c r="EY14" s="719">
        <f>CA14-CM14</f>
        <v>0</v>
      </c>
      <c r="EZ14" s="719"/>
      <c r="FA14" s="719"/>
      <c r="FB14" s="719"/>
      <c r="FC14" s="719"/>
      <c r="FD14" s="719"/>
      <c r="FE14" s="719"/>
      <c r="FF14" s="719"/>
      <c r="FG14" s="719"/>
      <c r="FH14" s="719"/>
      <c r="FI14" s="719"/>
      <c r="FJ14" s="719"/>
    </row>
    <row r="15" spans="1:166" s="10" customFormat="1" ht="12" customHeight="1" hidden="1" thickBot="1">
      <c r="A15" s="839"/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839"/>
      <c r="AC15" s="839"/>
      <c r="AD15" s="839"/>
      <c r="AE15" s="839"/>
      <c r="AF15" s="839"/>
      <c r="AG15" s="839"/>
      <c r="AH15" s="839"/>
      <c r="AI15" s="839"/>
      <c r="AJ15" s="839"/>
      <c r="AK15" s="834" t="s">
        <v>28</v>
      </c>
      <c r="AL15" s="834"/>
      <c r="AM15" s="834"/>
      <c r="AN15" s="834"/>
      <c r="AO15" s="834"/>
      <c r="AP15" s="835"/>
      <c r="AQ15" s="666" t="s">
        <v>30</v>
      </c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8"/>
      <c r="BJ15" s="632"/>
      <c r="BK15" s="633"/>
      <c r="BL15" s="633"/>
      <c r="BM15" s="633"/>
      <c r="BN15" s="633"/>
      <c r="BO15" s="633"/>
      <c r="BP15" s="633"/>
      <c r="BQ15" s="633"/>
      <c r="BR15" s="633"/>
      <c r="BS15" s="633"/>
      <c r="BT15" s="633"/>
      <c r="BU15" s="633"/>
      <c r="BV15" s="633"/>
      <c r="BW15" s="633"/>
      <c r="BX15" s="633"/>
      <c r="BY15" s="633"/>
      <c r="BZ15" s="634"/>
      <c r="CA15" s="632"/>
      <c r="CB15" s="633"/>
      <c r="CC15" s="633"/>
      <c r="CD15" s="633"/>
      <c r="CE15" s="633"/>
      <c r="CF15" s="633"/>
      <c r="CG15" s="633"/>
      <c r="CH15" s="633"/>
      <c r="CI15" s="633"/>
      <c r="CJ15" s="633"/>
      <c r="CK15" s="633"/>
      <c r="CL15" s="634"/>
      <c r="CM15" s="632"/>
      <c r="CN15" s="633"/>
      <c r="CO15" s="633"/>
      <c r="CP15" s="633"/>
      <c r="CQ15" s="633"/>
      <c r="CR15" s="633"/>
      <c r="CS15" s="633"/>
      <c r="CT15" s="633"/>
      <c r="CU15" s="633"/>
      <c r="CV15" s="633"/>
      <c r="CW15" s="633"/>
      <c r="CX15" s="633"/>
      <c r="CY15" s="633"/>
      <c r="CZ15" s="633"/>
      <c r="DA15" s="633"/>
      <c r="DB15" s="634"/>
      <c r="DC15" s="632"/>
      <c r="DD15" s="633"/>
      <c r="DE15" s="633"/>
      <c r="DF15" s="633"/>
      <c r="DG15" s="633"/>
      <c r="DH15" s="633"/>
      <c r="DI15" s="633"/>
      <c r="DJ15" s="633"/>
      <c r="DK15" s="633"/>
      <c r="DL15" s="633"/>
      <c r="DM15" s="633"/>
      <c r="DN15" s="634"/>
      <c r="DO15" s="632"/>
      <c r="DP15" s="633"/>
      <c r="DQ15" s="633"/>
      <c r="DR15" s="633"/>
      <c r="DS15" s="633"/>
      <c r="DT15" s="633"/>
      <c r="DU15" s="633"/>
      <c r="DV15" s="633"/>
      <c r="DW15" s="633"/>
      <c r="DX15" s="633"/>
      <c r="DY15" s="633"/>
      <c r="DZ15" s="634"/>
      <c r="EA15" s="632"/>
      <c r="EB15" s="633"/>
      <c r="EC15" s="633"/>
      <c r="ED15" s="633"/>
      <c r="EE15" s="633"/>
      <c r="EF15" s="633"/>
      <c r="EG15" s="633"/>
      <c r="EH15" s="633"/>
      <c r="EI15" s="633"/>
      <c r="EJ15" s="633"/>
      <c r="EK15" s="633"/>
      <c r="EL15" s="634"/>
      <c r="EM15" s="632"/>
      <c r="EN15" s="633"/>
      <c r="EO15" s="633"/>
      <c r="EP15" s="633"/>
      <c r="EQ15" s="633"/>
      <c r="ER15" s="633"/>
      <c r="ES15" s="633"/>
      <c r="ET15" s="633"/>
      <c r="EU15" s="633"/>
      <c r="EV15" s="633"/>
      <c r="EW15" s="633"/>
      <c r="EX15" s="634"/>
      <c r="EY15" s="632"/>
      <c r="EZ15" s="633"/>
      <c r="FA15" s="633"/>
      <c r="FB15" s="633"/>
      <c r="FC15" s="633"/>
      <c r="FD15" s="633"/>
      <c r="FE15" s="633"/>
      <c r="FF15" s="633"/>
      <c r="FG15" s="633"/>
      <c r="FH15" s="633"/>
      <c r="FI15" s="633"/>
      <c r="FJ15" s="717"/>
    </row>
    <row r="16" spans="1:166" s="12" customFormat="1" ht="12.75" customHeight="1" hidden="1">
      <c r="A16" s="833" t="s">
        <v>29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670" t="s">
        <v>27</v>
      </c>
      <c r="AL16" s="670"/>
      <c r="AM16" s="670"/>
      <c r="AN16" s="670"/>
      <c r="AO16" s="670"/>
      <c r="AP16" s="671"/>
      <c r="AQ16" s="605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7"/>
      <c r="BJ16" s="663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664"/>
      <c r="BV16" s="664"/>
      <c r="BW16" s="664"/>
      <c r="BX16" s="664"/>
      <c r="BY16" s="664"/>
      <c r="BZ16" s="665"/>
      <c r="CA16" s="663"/>
      <c r="CB16" s="664"/>
      <c r="CC16" s="664"/>
      <c r="CD16" s="664"/>
      <c r="CE16" s="664"/>
      <c r="CF16" s="664"/>
      <c r="CG16" s="664"/>
      <c r="CH16" s="664"/>
      <c r="CI16" s="664"/>
      <c r="CJ16" s="664"/>
      <c r="CK16" s="664"/>
      <c r="CL16" s="665"/>
      <c r="CM16" s="663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4"/>
      <c r="CY16" s="664"/>
      <c r="CZ16" s="664"/>
      <c r="DA16" s="664"/>
      <c r="DB16" s="665"/>
      <c r="DC16" s="663"/>
      <c r="DD16" s="664"/>
      <c r="DE16" s="664"/>
      <c r="DF16" s="664"/>
      <c r="DG16" s="664"/>
      <c r="DH16" s="664"/>
      <c r="DI16" s="664"/>
      <c r="DJ16" s="664"/>
      <c r="DK16" s="664"/>
      <c r="DL16" s="664"/>
      <c r="DM16" s="664"/>
      <c r="DN16" s="665"/>
      <c r="DO16" s="49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1"/>
      <c r="EA16" s="49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1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1"/>
      <c r="EY16" s="663"/>
      <c r="EZ16" s="664"/>
      <c r="FA16" s="664"/>
      <c r="FB16" s="664"/>
      <c r="FC16" s="664"/>
      <c r="FD16" s="664"/>
      <c r="FE16" s="664"/>
      <c r="FF16" s="664"/>
      <c r="FG16" s="664"/>
      <c r="FH16" s="664"/>
      <c r="FI16" s="664"/>
      <c r="FJ16" s="718"/>
    </row>
    <row r="17" spans="1:256" s="11" customFormat="1" ht="12.75" customHeight="1" hidden="1">
      <c r="A17" s="829"/>
      <c r="B17" s="829"/>
      <c r="C17" s="829"/>
      <c r="D17" s="829"/>
      <c r="E17" s="829"/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829"/>
      <c r="AI17" s="829"/>
      <c r="AJ17" s="829"/>
      <c r="AK17" s="446"/>
      <c r="AL17" s="446"/>
      <c r="AM17" s="446"/>
      <c r="AN17" s="446"/>
      <c r="AO17" s="446"/>
      <c r="AP17" s="447"/>
      <c r="AQ17" s="605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7"/>
      <c r="BJ17" s="497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544"/>
      <c r="CA17" s="497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544"/>
      <c r="CM17" s="497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544"/>
      <c r="DC17" s="497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544"/>
      <c r="DO17" s="497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544"/>
      <c r="EA17" s="497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544"/>
      <c r="EM17" s="497"/>
      <c r="EN17" s="439"/>
      <c r="EO17" s="439"/>
      <c r="EP17" s="439"/>
      <c r="EQ17" s="439"/>
      <c r="ER17" s="439"/>
      <c r="ES17" s="439"/>
      <c r="ET17" s="439"/>
      <c r="EU17" s="439"/>
      <c r="EV17" s="439"/>
      <c r="EW17" s="439"/>
      <c r="EX17" s="544"/>
      <c r="EY17" s="497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544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819"/>
      <c r="B18" s="819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19"/>
      <c r="AJ18" s="819"/>
      <c r="AK18" s="790" t="s">
        <v>31</v>
      </c>
      <c r="AL18" s="790"/>
      <c r="AM18" s="790"/>
      <c r="AN18" s="790"/>
      <c r="AO18" s="790"/>
      <c r="AP18" s="791"/>
      <c r="AQ18" s="816" t="s">
        <v>32</v>
      </c>
      <c r="AR18" s="790"/>
      <c r="AS18" s="790"/>
      <c r="AT18" s="790"/>
      <c r="AU18" s="790"/>
      <c r="AV18" s="790"/>
      <c r="AW18" s="790"/>
      <c r="AX18" s="790"/>
      <c r="AY18" s="790"/>
      <c r="AZ18" s="790"/>
      <c r="BA18" s="790"/>
      <c r="BB18" s="790"/>
      <c r="BC18" s="790"/>
      <c r="BD18" s="790"/>
      <c r="BE18" s="790"/>
      <c r="BF18" s="790"/>
      <c r="BG18" s="790"/>
      <c r="BH18" s="790"/>
      <c r="BI18" s="791"/>
      <c r="BJ18" s="573"/>
      <c r="BK18" s="574"/>
      <c r="BL18" s="574"/>
      <c r="BM18" s="574"/>
      <c r="BN18" s="574"/>
      <c r="BO18" s="574"/>
      <c r="BP18" s="574"/>
      <c r="BQ18" s="574"/>
      <c r="BR18" s="574"/>
      <c r="BS18" s="574"/>
      <c r="BT18" s="574"/>
      <c r="BU18" s="574"/>
      <c r="BV18" s="574"/>
      <c r="BW18" s="574"/>
      <c r="BX18" s="574"/>
      <c r="BY18" s="574"/>
      <c r="BZ18" s="635"/>
      <c r="CA18" s="573"/>
      <c r="CB18" s="574"/>
      <c r="CC18" s="574"/>
      <c r="CD18" s="574"/>
      <c r="CE18" s="574"/>
      <c r="CF18" s="574"/>
      <c r="CG18" s="574"/>
      <c r="CH18" s="574"/>
      <c r="CI18" s="574"/>
      <c r="CJ18" s="574"/>
      <c r="CK18" s="574"/>
      <c r="CL18" s="635"/>
      <c r="CM18" s="573"/>
      <c r="CN18" s="574"/>
      <c r="CO18" s="574"/>
      <c r="CP18" s="574"/>
      <c r="CQ18" s="574"/>
      <c r="CR18" s="574"/>
      <c r="CS18" s="574"/>
      <c r="CT18" s="574"/>
      <c r="CU18" s="574"/>
      <c r="CV18" s="574"/>
      <c r="CW18" s="574"/>
      <c r="CX18" s="574"/>
      <c r="CY18" s="574"/>
      <c r="CZ18" s="574"/>
      <c r="DA18" s="574"/>
      <c r="DB18" s="635"/>
      <c r="DC18" s="573"/>
      <c r="DD18" s="574"/>
      <c r="DE18" s="574"/>
      <c r="DF18" s="574"/>
      <c r="DG18" s="574"/>
      <c r="DH18" s="574"/>
      <c r="DI18" s="574"/>
      <c r="DJ18" s="574"/>
      <c r="DK18" s="574"/>
      <c r="DL18" s="574"/>
      <c r="DM18" s="574"/>
      <c r="DN18" s="635"/>
      <c r="DO18" s="573"/>
      <c r="DP18" s="574"/>
      <c r="DQ18" s="574"/>
      <c r="DR18" s="574"/>
      <c r="DS18" s="574"/>
      <c r="DT18" s="574"/>
      <c r="DU18" s="574"/>
      <c r="DV18" s="574"/>
      <c r="DW18" s="574"/>
      <c r="DX18" s="574"/>
      <c r="DY18" s="574"/>
      <c r="DZ18" s="635"/>
      <c r="EA18" s="573"/>
      <c r="EB18" s="574"/>
      <c r="EC18" s="574"/>
      <c r="ED18" s="574"/>
      <c r="EE18" s="574"/>
      <c r="EF18" s="574"/>
      <c r="EG18" s="574"/>
      <c r="EH18" s="574"/>
      <c r="EI18" s="574"/>
      <c r="EJ18" s="574"/>
      <c r="EK18" s="574"/>
      <c r="EL18" s="635"/>
      <c r="EM18" s="573"/>
      <c r="EN18" s="574"/>
      <c r="EO18" s="574"/>
      <c r="EP18" s="574"/>
      <c r="EQ18" s="574"/>
      <c r="ER18" s="574"/>
      <c r="ES18" s="574"/>
      <c r="ET18" s="574"/>
      <c r="EU18" s="574"/>
      <c r="EV18" s="574"/>
      <c r="EW18" s="574"/>
      <c r="EX18" s="635"/>
      <c r="EY18" s="573"/>
      <c r="EZ18" s="574"/>
      <c r="FA18" s="574"/>
      <c r="FB18" s="574"/>
      <c r="FC18" s="574"/>
      <c r="FD18" s="574"/>
      <c r="FE18" s="574"/>
      <c r="FF18" s="574"/>
      <c r="FG18" s="574"/>
      <c r="FH18" s="574"/>
      <c r="FI18" s="574"/>
      <c r="FJ18" s="635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760" t="s">
        <v>23</v>
      </c>
      <c r="B19" s="760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830" t="s">
        <v>24</v>
      </c>
      <c r="AL19" s="830"/>
      <c r="AM19" s="830"/>
      <c r="AN19" s="830"/>
      <c r="AO19" s="532"/>
      <c r="AP19" s="533"/>
      <c r="AQ19" s="74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3"/>
      <c r="BJ19" s="494"/>
      <c r="BK19" s="495"/>
      <c r="BL19" s="495"/>
      <c r="BM19" s="495"/>
      <c r="BN19" s="495"/>
      <c r="BO19" s="495"/>
      <c r="BP19" s="495"/>
      <c r="BQ19" s="495"/>
      <c r="BR19" s="495"/>
      <c r="BS19" s="495"/>
      <c r="BT19" s="495"/>
      <c r="BU19" s="495"/>
      <c r="BV19" s="495"/>
      <c r="BW19" s="495"/>
      <c r="BX19" s="495"/>
      <c r="BY19" s="495"/>
      <c r="BZ19" s="496"/>
      <c r="CA19" s="494"/>
      <c r="CB19" s="495"/>
      <c r="CC19" s="495"/>
      <c r="CD19" s="495"/>
      <c r="CE19" s="495"/>
      <c r="CF19" s="495"/>
      <c r="CG19" s="495"/>
      <c r="CH19" s="495"/>
      <c r="CI19" s="495"/>
      <c r="CJ19" s="495"/>
      <c r="CK19" s="495"/>
      <c r="CL19" s="496"/>
      <c r="CM19" s="494"/>
      <c r="CN19" s="495"/>
      <c r="CO19" s="495"/>
      <c r="CP19" s="495"/>
      <c r="CQ19" s="495"/>
      <c r="CR19" s="495"/>
      <c r="CS19" s="495"/>
      <c r="CT19" s="495"/>
      <c r="CU19" s="495"/>
      <c r="CV19" s="495"/>
      <c r="CW19" s="495"/>
      <c r="CX19" s="495"/>
      <c r="CY19" s="495"/>
      <c r="CZ19" s="495"/>
      <c r="DA19" s="495"/>
      <c r="DB19" s="496"/>
      <c r="DC19" s="494"/>
      <c r="DD19" s="495"/>
      <c r="DE19" s="495"/>
      <c r="DF19" s="495"/>
      <c r="DG19" s="495"/>
      <c r="DH19" s="495"/>
      <c r="DI19" s="495"/>
      <c r="DJ19" s="495"/>
      <c r="DK19" s="495"/>
      <c r="DL19" s="495"/>
      <c r="DM19" s="495"/>
      <c r="DN19" s="496"/>
      <c r="DO19" s="494"/>
      <c r="DP19" s="495"/>
      <c r="DQ19" s="495"/>
      <c r="DR19" s="495"/>
      <c r="DS19" s="495"/>
      <c r="DT19" s="495"/>
      <c r="DU19" s="495"/>
      <c r="DV19" s="495"/>
      <c r="DW19" s="495"/>
      <c r="DX19" s="495"/>
      <c r="DY19" s="495"/>
      <c r="DZ19" s="496"/>
      <c r="EA19" s="494"/>
      <c r="EB19" s="495"/>
      <c r="EC19" s="495"/>
      <c r="ED19" s="495"/>
      <c r="EE19" s="495"/>
      <c r="EF19" s="495"/>
      <c r="EG19" s="495"/>
      <c r="EH19" s="495"/>
      <c r="EI19" s="495"/>
      <c r="EJ19" s="495"/>
      <c r="EK19" s="495"/>
      <c r="EL19" s="496"/>
      <c r="EM19" s="494"/>
      <c r="EN19" s="495"/>
      <c r="EO19" s="495"/>
      <c r="EP19" s="495"/>
      <c r="EQ19" s="495"/>
      <c r="ER19" s="495"/>
      <c r="ES19" s="495"/>
      <c r="ET19" s="495"/>
      <c r="EU19" s="495"/>
      <c r="EV19" s="495"/>
      <c r="EW19" s="495"/>
      <c r="EX19" s="496"/>
      <c r="EY19" s="494"/>
      <c r="EZ19" s="495"/>
      <c r="FA19" s="495"/>
      <c r="FB19" s="495"/>
      <c r="FC19" s="495"/>
      <c r="FD19" s="495"/>
      <c r="FE19" s="495"/>
      <c r="FF19" s="495"/>
      <c r="FG19" s="495"/>
      <c r="FH19" s="495"/>
      <c r="FI19" s="495"/>
      <c r="FJ19" s="643"/>
    </row>
    <row r="20" spans="1:166" s="6" customFormat="1" ht="24" customHeight="1">
      <c r="A20" s="735" t="s">
        <v>74</v>
      </c>
      <c r="B20" s="735"/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139"/>
      <c r="AF20" s="139"/>
      <c r="AG20" s="139"/>
      <c r="AH20" s="139"/>
      <c r="AI20" s="139"/>
      <c r="AJ20" s="139"/>
      <c r="AK20" s="825" t="s">
        <v>19</v>
      </c>
      <c r="AL20" s="825"/>
      <c r="AM20" s="825"/>
      <c r="AN20" s="826"/>
      <c r="AO20" s="25"/>
      <c r="AP20" s="26"/>
      <c r="AQ20" s="74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3"/>
      <c r="BJ20" s="494">
        <v>990200</v>
      </c>
      <c r="BK20" s="495"/>
      <c r="BL20" s="495"/>
      <c r="BM20" s="495"/>
      <c r="BN20" s="495"/>
      <c r="BO20" s="495"/>
      <c r="BP20" s="495"/>
      <c r="BQ20" s="495"/>
      <c r="BR20" s="495"/>
      <c r="BS20" s="40"/>
      <c r="BT20" s="40"/>
      <c r="BU20" s="40"/>
      <c r="BV20" s="40"/>
      <c r="BW20" s="40"/>
      <c r="BX20" s="40"/>
      <c r="BY20" s="40"/>
      <c r="BZ20" s="48"/>
      <c r="CA20" s="494">
        <v>431997.69</v>
      </c>
      <c r="CB20" s="495"/>
      <c r="CC20" s="495"/>
      <c r="CD20" s="495"/>
      <c r="CE20" s="40"/>
      <c r="CF20" s="40"/>
      <c r="CG20" s="40"/>
      <c r="CH20" s="40"/>
      <c r="CI20" s="40"/>
      <c r="CJ20" s="40"/>
      <c r="CK20" s="40"/>
      <c r="CL20" s="48"/>
      <c r="CM20" s="494">
        <v>431997.69</v>
      </c>
      <c r="CN20" s="495"/>
      <c r="CO20" s="495"/>
      <c r="CP20" s="495"/>
      <c r="CQ20" s="495"/>
      <c r="CR20" s="495"/>
      <c r="CS20" s="495"/>
      <c r="CT20" s="40"/>
      <c r="CU20" s="40"/>
      <c r="CV20" s="40"/>
      <c r="CW20" s="40"/>
      <c r="CX20" s="40"/>
      <c r="CY20" s="40"/>
      <c r="CZ20" s="40"/>
      <c r="DA20" s="40"/>
      <c r="DB20" s="48"/>
      <c r="DC20" s="39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8"/>
      <c r="DO20" s="39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8"/>
      <c r="EA20" s="494">
        <f aca="true" t="shared" si="2" ref="EA20:EA31">CM20</f>
        <v>431997.69</v>
      </c>
      <c r="EB20" s="495"/>
      <c r="EC20" s="495"/>
      <c r="ED20" s="40"/>
      <c r="EE20" s="40"/>
      <c r="EF20" s="40"/>
      <c r="EG20" s="40"/>
      <c r="EH20" s="40"/>
      <c r="EI20" s="40"/>
      <c r="EJ20" s="40"/>
      <c r="EK20" s="40"/>
      <c r="EL20" s="48"/>
      <c r="EM20" s="494">
        <f aca="true" t="shared" si="3" ref="EM20:EM32">BJ20-CA20</f>
        <v>558202.31</v>
      </c>
      <c r="EN20" s="495"/>
      <c r="EO20" s="495"/>
      <c r="EP20" s="495"/>
      <c r="EQ20" s="495"/>
      <c r="ER20" s="495"/>
      <c r="ES20" s="495"/>
      <c r="ET20" s="495"/>
      <c r="EU20" s="495"/>
      <c r="EV20" s="495"/>
      <c r="EW20" s="495"/>
      <c r="EX20" s="496"/>
      <c r="EY20" s="494">
        <f aca="true" t="shared" si="4" ref="EY20:EY28">CA20-CM20</f>
        <v>0</v>
      </c>
      <c r="EZ20" s="495"/>
      <c r="FA20" s="495"/>
      <c r="FB20" s="495"/>
      <c r="FC20" s="495"/>
      <c r="FD20" s="495"/>
      <c r="FE20" s="495"/>
      <c r="FF20" s="495"/>
      <c r="FG20" s="495"/>
      <c r="FH20" s="495"/>
      <c r="FI20" s="495"/>
      <c r="FJ20" s="643"/>
    </row>
    <row r="21" spans="1:166" s="6" customFormat="1" ht="15" customHeight="1">
      <c r="A21" s="516" t="s">
        <v>17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139"/>
      <c r="AF21" s="139"/>
      <c r="AG21" s="139"/>
      <c r="AH21" s="139"/>
      <c r="AI21" s="139"/>
      <c r="AJ21" s="139"/>
      <c r="AK21" s="505" t="s">
        <v>18</v>
      </c>
      <c r="AL21" s="505"/>
      <c r="AM21" s="505"/>
      <c r="AN21" s="506"/>
      <c r="AO21" s="25"/>
      <c r="AP21" s="26"/>
      <c r="AQ21" s="742" t="s">
        <v>108</v>
      </c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3"/>
      <c r="BJ21" s="494">
        <v>264500</v>
      </c>
      <c r="BK21" s="495"/>
      <c r="BL21" s="495"/>
      <c r="BM21" s="495"/>
      <c r="BN21" s="495"/>
      <c r="BO21" s="495"/>
      <c r="BP21" s="495"/>
      <c r="BQ21" s="495"/>
      <c r="BR21" s="495"/>
      <c r="BS21" s="40"/>
      <c r="BT21" s="40"/>
      <c r="BU21" s="40"/>
      <c r="BV21" s="40"/>
      <c r="BW21" s="40"/>
      <c r="BX21" s="40"/>
      <c r="BY21" s="40"/>
      <c r="BZ21" s="48"/>
      <c r="CA21" s="494">
        <v>199890</v>
      </c>
      <c r="CB21" s="495"/>
      <c r="CC21" s="495"/>
      <c r="CD21" s="495"/>
      <c r="CE21" s="40"/>
      <c r="CF21" s="40"/>
      <c r="CG21" s="40"/>
      <c r="CH21" s="40"/>
      <c r="CI21" s="40"/>
      <c r="CJ21" s="40"/>
      <c r="CK21" s="40"/>
      <c r="CL21" s="48"/>
      <c r="CM21" s="494">
        <v>199890</v>
      </c>
      <c r="CN21" s="495"/>
      <c r="CO21" s="495"/>
      <c r="CP21" s="495"/>
      <c r="CQ21" s="495"/>
      <c r="CR21" s="495"/>
      <c r="CS21" s="495"/>
      <c r="CT21" s="40"/>
      <c r="CU21" s="40"/>
      <c r="CV21" s="40"/>
      <c r="CW21" s="40"/>
      <c r="CX21" s="40"/>
      <c r="CY21" s="40"/>
      <c r="CZ21" s="40"/>
      <c r="DA21" s="40"/>
      <c r="DB21" s="48"/>
      <c r="DC21" s="39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8"/>
      <c r="DO21" s="39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8"/>
      <c r="EA21" s="494">
        <f t="shared" si="2"/>
        <v>199890</v>
      </c>
      <c r="EB21" s="495"/>
      <c r="EC21" s="495"/>
      <c r="ED21" s="40"/>
      <c r="EE21" s="40"/>
      <c r="EF21" s="40"/>
      <c r="EG21" s="40"/>
      <c r="EH21" s="40"/>
      <c r="EI21" s="40"/>
      <c r="EJ21" s="40"/>
      <c r="EK21" s="40"/>
      <c r="EL21" s="48"/>
      <c r="EM21" s="494">
        <f t="shared" si="3"/>
        <v>64610</v>
      </c>
      <c r="EN21" s="495"/>
      <c r="EO21" s="495"/>
      <c r="EP21" s="495"/>
      <c r="EQ21" s="495"/>
      <c r="ER21" s="495"/>
      <c r="ES21" s="495"/>
      <c r="ET21" s="495"/>
      <c r="EU21" s="495"/>
      <c r="EV21" s="495"/>
      <c r="EW21" s="495"/>
      <c r="EX21" s="496"/>
      <c r="EY21" s="494">
        <f t="shared" si="4"/>
        <v>0</v>
      </c>
      <c r="EZ21" s="495"/>
      <c r="FA21" s="495"/>
      <c r="FB21" s="495"/>
      <c r="FC21" s="495"/>
      <c r="FD21" s="495"/>
      <c r="FE21" s="495"/>
      <c r="FF21" s="495"/>
      <c r="FG21" s="495"/>
      <c r="FH21" s="495"/>
      <c r="FI21" s="495"/>
      <c r="FJ21" s="643"/>
    </row>
    <row r="22" spans="1:166" s="6" customFormat="1" ht="24.75" customHeight="1">
      <c r="A22" s="735" t="s">
        <v>74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205"/>
      <c r="AF22" s="205"/>
      <c r="AG22" s="205"/>
      <c r="AH22" s="205"/>
      <c r="AI22" s="205"/>
      <c r="AJ22" s="205"/>
      <c r="AK22" s="504" t="s">
        <v>19</v>
      </c>
      <c r="AL22" s="505"/>
      <c r="AM22" s="505"/>
      <c r="AN22" s="506"/>
      <c r="AO22" s="203"/>
      <c r="AP22" s="204"/>
      <c r="AQ22" s="74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3"/>
      <c r="BJ22" s="494">
        <v>79800</v>
      </c>
      <c r="BK22" s="495"/>
      <c r="BL22" s="495"/>
      <c r="BM22" s="495"/>
      <c r="BN22" s="495"/>
      <c r="BO22" s="495"/>
      <c r="BP22" s="495"/>
      <c r="BQ22" s="495"/>
      <c r="BR22" s="495"/>
      <c r="BS22" s="194"/>
      <c r="BT22" s="194"/>
      <c r="BU22" s="194"/>
      <c r="BV22" s="194"/>
      <c r="BW22" s="194"/>
      <c r="BX22" s="194"/>
      <c r="BY22" s="194"/>
      <c r="BZ22" s="196"/>
      <c r="CA22" s="494">
        <v>60336.58</v>
      </c>
      <c r="CB22" s="495"/>
      <c r="CC22" s="495"/>
      <c r="CD22" s="495"/>
      <c r="CE22" s="194"/>
      <c r="CF22" s="194"/>
      <c r="CG22" s="194"/>
      <c r="CH22" s="194"/>
      <c r="CI22" s="194"/>
      <c r="CJ22" s="194"/>
      <c r="CK22" s="194"/>
      <c r="CL22" s="196"/>
      <c r="CM22" s="494">
        <v>60336.58</v>
      </c>
      <c r="CN22" s="495"/>
      <c r="CO22" s="495"/>
      <c r="CP22" s="495"/>
      <c r="CQ22" s="495"/>
      <c r="CR22" s="495"/>
      <c r="CS22" s="495"/>
      <c r="CT22" s="194"/>
      <c r="CU22" s="194"/>
      <c r="CV22" s="194"/>
      <c r="CW22" s="194"/>
      <c r="CX22" s="194"/>
      <c r="CY22" s="194"/>
      <c r="CZ22" s="194"/>
      <c r="DA22" s="194"/>
      <c r="DB22" s="196"/>
      <c r="DC22" s="195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6"/>
      <c r="DO22" s="195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6"/>
      <c r="EA22" s="494">
        <f t="shared" si="2"/>
        <v>60336.58</v>
      </c>
      <c r="EB22" s="495"/>
      <c r="EC22" s="495"/>
      <c r="ED22" s="194"/>
      <c r="EE22" s="194"/>
      <c r="EF22" s="194"/>
      <c r="EG22" s="194"/>
      <c r="EH22" s="194"/>
      <c r="EI22" s="194"/>
      <c r="EJ22" s="194"/>
      <c r="EK22" s="194"/>
      <c r="EL22" s="196"/>
      <c r="EM22" s="494">
        <f t="shared" si="3"/>
        <v>19463.42</v>
      </c>
      <c r="EN22" s="495"/>
      <c r="EO22" s="495"/>
      <c r="EP22" s="495"/>
      <c r="EQ22" s="495"/>
      <c r="ER22" s="495"/>
      <c r="ES22" s="495"/>
      <c r="ET22" s="495"/>
      <c r="EU22" s="495"/>
      <c r="EV22" s="495"/>
      <c r="EW22" s="495"/>
      <c r="EX22" s="496"/>
      <c r="EY22" s="494">
        <f t="shared" si="4"/>
        <v>0</v>
      </c>
      <c r="EZ22" s="495"/>
      <c r="FA22" s="495"/>
      <c r="FB22" s="495"/>
      <c r="FC22" s="495"/>
      <c r="FD22" s="495"/>
      <c r="FE22" s="495"/>
      <c r="FF22" s="495"/>
      <c r="FG22" s="495"/>
      <c r="FH22" s="495"/>
      <c r="FI22" s="495"/>
      <c r="FJ22" s="201"/>
    </row>
    <row r="23" spans="1:166" s="6" customFormat="1" ht="25.5" customHeight="1">
      <c r="A23" s="516" t="s">
        <v>158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139"/>
      <c r="AF23" s="139"/>
      <c r="AG23" s="139"/>
      <c r="AH23" s="139"/>
      <c r="AI23" s="139"/>
      <c r="AJ23" s="139"/>
      <c r="AK23" s="811" t="s">
        <v>24</v>
      </c>
      <c r="AL23" s="811"/>
      <c r="AM23" s="811"/>
      <c r="AN23" s="812"/>
      <c r="AO23" s="25"/>
      <c r="AP23" s="26"/>
      <c r="AQ23" s="742" t="s">
        <v>106</v>
      </c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3"/>
      <c r="BJ23" s="494">
        <v>5000</v>
      </c>
      <c r="BK23" s="495"/>
      <c r="BL23" s="495"/>
      <c r="BM23" s="495"/>
      <c r="BN23" s="495"/>
      <c r="BO23" s="495"/>
      <c r="BP23" s="495"/>
      <c r="BQ23" s="495"/>
      <c r="BR23" s="495"/>
      <c r="BS23" s="40"/>
      <c r="BT23" s="40"/>
      <c r="BU23" s="40"/>
      <c r="BV23" s="40"/>
      <c r="BW23" s="40"/>
      <c r="BX23" s="40"/>
      <c r="BY23" s="40"/>
      <c r="BZ23" s="48"/>
      <c r="CA23" s="494">
        <v>0</v>
      </c>
      <c r="CB23" s="495"/>
      <c r="CC23" s="495"/>
      <c r="CD23" s="495"/>
      <c r="CE23" s="77"/>
      <c r="CF23" s="77"/>
      <c r="CG23" s="77"/>
      <c r="CH23" s="77"/>
      <c r="CI23" s="77"/>
      <c r="CJ23" s="77"/>
      <c r="CK23" s="77"/>
      <c r="CL23" s="83"/>
      <c r="CM23" s="507">
        <v>0</v>
      </c>
      <c r="CN23" s="508"/>
      <c r="CO23" s="508"/>
      <c r="CP23" s="508"/>
      <c r="CQ23" s="508"/>
      <c r="CR23" s="508"/>
      <c r="CS23" s="526"/>
      <c r="CT23" s="40"/>
      <c r="CU23" s="40"/>
      <c r="CV23" s="40"/>
      <c r="CW23" s="40"/>
      <c r="CX23" s="40"/>
      <c r="CY23" s="40"/>
      <c r="CZ23" s="40"/>
      <c r="DA23" s="40"/>
      <c r="DB23" s="48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8"/>
      <c r="DO23" s="39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8"/>
      <c r="EA23" s="494">
        <f t="shared" si="2"/>
        <v>0</v>
      </c>
      <c r="EB23" s="495"/>
      <c r="EC23" s="495"/>
      <c r="ED23" s="40"/>
      <c r="EE23" s="40"/>
      <c r="EF23" s="40"/>
      <c r="EG23" s="40"/>
      <c r="EH23" s="40"/>
      <c r="EI23" s="40"/>
      <c r="EJ23" s="40"/>
      <c r="EK23" s="40"/>
      <c r="EL23" s="48"/>
      <c r="EM23" s="494">
        <f t="shared" si="3"/>
        <v>5000</v>
      </c>
      <c r="EN23" s="495"/>
      <c r="EO23" s="495"/>
      <c r="EP23" s="495"/>
      <c r="EQ23" s="495"/>
      <c r="ER23" s="495"/>
      <c r="ES23" s="495"/>
      <c r="ET23" s="495"/>
      <c r="EU23" s="495"/>
      <c r="EV23" s="495"/>
      <c r="EW23" s="495"/>
      <c r="EX23" s="496"/>
      <c r="EY23" s="494">
        <f t="shared" si="4"/>
        <v>0</v>
      </c>
      <c r="EZ23" s="495"/>
      <c r="FA23" s="495"/>
      <c r="FB23" s="495"/>
      <c r="FC23" s="495"/>
      <c r="FD23" s="495"/>
      <c r="FE23" s="495"/>
      <c r="FF23" s="495"/>
      <c r="FG23" s="495"/>
      <c r="FH23" s="495"/>
      <c r="FI23" s="495"/>
      <c r="FJ23" s="643"/>
    </row>
    <row r="24" spans="1:166" s="6" customFormat="1" ht="14.25" customHeight="1">
      <c r="A24" s="516" t="s">
        <v>64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139"/>
      <c r="AG24" s="139"/>
      <c r="AH24" s="139"/>
      <c r="AI24" s="139"/>
      <c r="AJ24" s="139"/>
      <c r="AK24" s="505" t="s">
        <v>20</v>
      </c>
      <c r="AL24" s="505"/>
      <c r="AM24" s="505"/>
      <c r="AN24" s="506"/>
      <c r="AO24" s="25"/>
      <c r="AP24" s="26"/>
      <c r="AQ24" s="742" t="s">
        <v>109</v>
      </c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3"/>
      <c r="BJ24" s="494">
        <v>40000</v>
      </c>
      <c r="BK24" s="495"/>
      <c r="BL24" s="495"/>
      <c r="BM24" s="495"/>
      <c r="BN24" s="495"/>
      <c r="BO24" s="495"/>
      <c r="BP24" s="495"/>
      <c r="BQ24" s="495"/>
      <c r="BR24" s="495"/>
      <c r="BS24" s="40"/>
      <c r="BT24" s="40"/>
      <c r="BU24" s="40"/>
      <c r="BV24" s="40"/>
      <c r="BW24" s="40"/>
      <c r="BX24" s="40"/>
      <c r="BY24" s="40"/>
      <c r="BZ24" s="48"/>
      <c r="CA24" s="494">
        <v>16329.58</v>
      </c>
      <c r="CB24" s="495"/>
      <c r="CC24" s="495"/>
      <c r="CD24" s="495"/>
      <c r="CE24" s="495"/>
      <c r="CF24" s="495"/>
      <c r="CG24" s="495"/>
      <c r="CH24" s="40"/>
      <c r="CI24" s="40"/>
      <c r="CJ24" s="40"/>
      <c r="CK24" s="40"/>
      <c r="CL24" s="48"/>
      <c r="CM24" s="494">
        <v>15931.92</v>
      </c>
      <c r="CN24" s="495"/>
      <c r="CO24" s="495"/>
      <c r="CP24" s="495"/>
      <c r="CQ24" s="495"/>
      <c r="CR24" s="495"/>
      <c r="CS24" s="495"/>
      <c r="CT24" s="40"/>
      <c r="CU24" s="40"/>
      <c r="CV24" s="40"/>
      <c r="CW24" s="40"/>
      <c r="CX24" s="40"/>
      <c r="CY24" s="40"/>
      <c r="CZ24" s="40"/>
      <c r="DA24" s="40"/>
      <c r="DB24" s="48"/>
      <c r="DC24" s="39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8"/>
      <c r="DO24" s="39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8"/>
      <c r="EA24" s="494">
        <f t="shared" si="2"/>
        <v>15931.92</v>
      </c>
      <c r="EB24" s="495"/>
      <c r="EC24" s="495"/>
      <c r="ED24" s="40"/>
      <c r="EE24" s="40"/>
      <c r="EF24" s="40"/>
      <c r="EG24" s="40"/>
      <c r="EH24" s="40"/>
      <c r="EI24" s="40"/>
      <c r="EJ24" s="40"/>
      <c r="EK24" s="40"/>
      <c r="EL24" s="48"/>
      <c r="EM24" s="494">
        <f t="shared" si="3"/>
        <v>23670.42</v>
      </c>
      <c r="EN24" s="495"/>
      <c r="EO24" s="495"/>
      <c r="EP24" s="495"/>
      <c r="EQ24" s="495"/>
      <c r="ER24" s="495"/>
      <c r="ES24" s="495"/>
      <c r="ET24" s="495"/>
      <c r="EU24" s="495"/>
      <c r="EV24" s="495"/>
      <c r="EW24" s="495"/>
      <c r="EX24" s="496"/>
      <c r="EY24" s="494">
        <f t="shared" si="4"/>
        <v>397.65999999999985</v>
      </c>
      <c r="EZ24" s="495"/>
      <c r="FA24" s="495"/>
      <c r="FB24" s="495"/>
      <c r="FC24" s="495"/>
      <c r="FD24" s="495"/>
      <c r="FE24" s="495"/>
      <c r="FF24" s="495"/>
      <c r="FG24" s="495"/>
      <c r="FH24" s="495"/>
      <c r="FI24" s="495"/>
      <c r="FJ24" s="643"/>
    </row>
    <row r="25" spans="1:166" s="6" customFormat="1" ht="14.25" customHeight="1">
      <c r="A25" s="460" t="s">
        <v>64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2"/>
      <c r="AJ25" s="270"/>
      <c r="AK25" s="602">
        <v>222</v>
      </c>
      <c r="AL25" s="603"/>
      <c r="AM25" s="603"/>
      <c r="AN25" s="604"/>
      <c r="AO25" s="531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532"/>
      <c r="BE25" s="532"/>
      <c r="BF25" s="532"/>
      <c r="BG25" s="532"/>
      <c r="BH25" s="532"/>
      <c r="BI25" s="533"/>
      <c r="BJ25" s="494">
        <v>5000</v>
      </c>
      <c r="BK25" s="495"/>
      <c r="BL25" s="495"/>
      <c r="BM25" s="495"/>
      <c r="BN25" s="495"/>
      <c r="BO25" s="495"/>
      <c r="BP25" s="495"/>
      <c r="BQ25" s="495"/>
      <c r="BR25" s="495"/>
      <c r="BS25" s="267"/>
      <c r="BT25" s="267"/>
      <c r="BU25" s="267"/>
      <c r="BV25" s="267"/>
      <c r="BW25" s="267"/>
      <c r="BX25" s="267"/>
      <c r="BY25" s="267"/>
      <c r="BZ25" s="268"/>
      <c r="CA25" s="494">
        <v>0</v>
      </c>
      <c r="CB25" s="495"/>
      <c r="CC25" s="495"/>
      <c r="CD25" s="495"/>
      <c r="CE25" s="495"/>
      <c r="CF25" s="495"/>
      <c r="CG25" s="495"/>
      <c r="CH25" s="267"/>
      <c r="CI25" s="267"/>
      <c r="CJ25" s="267"/>
      <c r="CK25" s="267"/>
      <c r="CL25" s="268"/>
      <c r="CM25" s="494">
        <v>0</v>
      </c>
      <c r="CN25" s="495"/>
      <c r="CO25" s="495"/>
      <c r="CP25" s="495"/>
      <c r="CQ25" s="495"/>
      <c r="CR25" s="495"/>
      <c r="CS25" s="495"/>
      <c r="CT25" s="267"/>
      <c r="CU25" s="267"/>
      <c r="CV25" s="267"/>
      <c r="CW25" s="267"/>
      <c r="CX25" s="267"/>
      <c r="CY25" s="267"/>
      <c r="CZ25" s="267"/>
      <c r="DA25" s="267"/>
      <c r="DB25" s="268"/>
      <c r="DC25" s="266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8"/>
      <c r="DO25" s="266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8"/>
      <c r="EA25" s="494">
        <f t="shared" si="2"/>
        <v>0</v>
      </c>
      <c r="EB25" s="495"/>
      <c r="EC25" s="495"/>
      <c r="ED25" s="267"/>
      <c r="EE25" s="267"/>
      <c r="EF25" s="267"/>
      <c r="EG25" s="267"/>
      <c r="EH25" s="267"/>
      <c r="EI25" s="267"/>
      <c r="EJ25" s="267"/>
      <c r="EK25" s="267"/>
      <c r="EL25" s="268"/>
      <c r="EM25" s="494">
        <f t="shared" si="3"/>
        <v>5000</v>
      </c>
      <c r="EN25" s="495"/>
      <c r="EO25" s="495"/>
      <c r="EP25" s="495"/>
      <c r="EQ25" s="495"/>
      <c r="ER25" s="495"/>
      <c r="ES25" s="495"/>
      <c r="ET25" s="495"/>
      <c r="EU25" s="495"/>
      <c r="EV25" s="495"/>
      <c r="EW25" s="495"/>
      <c r="EX25" s="496"/>
      <c r="EY25" s="494">
        <f t="shared" si="4"/>
        <v>0</v>
      </c>
      <c r="EZ25" s="495"/>
      <c r="FA25" s="495"/>
      <c r="FB25" s="495"/>
      <c r="FC25" s="495"/>
      <c r="FD25" s="495"/>
      <c r="FE25" s="495"/>
      <c r="FF25" s="495"/>
      <c r="FG25" s="495"/>
      <c r="FH25" s="495"/>
      <c r="FI25" s="495"/>
      <c r="FJ25" s="271"/>
    </row>
    <row r="26" spans="1:166" s="6" customFormat="1" ht="14.25" customHeight="1">
      <c r="A26" s="460" t="s">
        <v>21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2"/>
      <c r="AE26" s="205"/>
      <c r="AF26" s="205"/>
      <c r="AG26" s="205"/>
      <c r="AH26" s="205"/>
      <c r="AI26" s="205"/>
      <c r="AJ26" s="205"/>
      <c r="AK26" s="504" t="s">
        <v>22</v>
      </c>
      <c r="AL26" s="505"/>
      <c r="AM26" s="505"/>
      <c r="AN26" s="506"/>
      <c r="AO26" s="203"/>
      <c r="AP26" s="204"/>
      <c r="AQ26" s="74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3"/>
      <c r="BJ26" s="494">
        <v>50900</v>
      </c>
      <c r="BK26" s="495"/>
      <c r="BL26" s="495"/>
      <c r="BM26" s="495"/>
      <c r="BN26" s="495"/>
      <c r="BO26" s="495"/>
      <c r="BP26" s="495"/>
      <c r="BQ26" s="495"/>
      <c r="BR26" s="495"/>
      <c r="BS26" s="194"/>
      <c r="BT26" s="194"/>
      <c r="BU26" s="194"/>
      <c r="BV26" s="194"/>
      <c r="BW26" s="194"/>
      <c r="BX26" s="194"/>
      <c r="BY26" s="194"/>
      <c r="BZ26" s="196"/>
      <c r="CA26" s="494">
        <v>43265.68</v>
      </c>
      <c r="CB26" s="495"/>
      <c r="CC26" s="495"/>
      <c r="CD26" s="495"/>
      <c r="CE26" s="495"/>
      <c r="CF26" s="495"/>
      <c r="CG26" s="495"/>
      <c r="CH26" s="194"/>
      <c r="CI26" s="194"/>
      <c r="CJ26" s="194"/>
      <c r="CK26" s="194"/>
      <c r="CL26" s="196"/>
      <c r="CM26" s="494">
        <v>43265.68</v>
      </c>
      <c r="CN26" s="495"/>
      <c r="CO26" s="495"/>
      <c r="CP26" s="495"/>
      <c r="CQ26" s="495"/>
      <c r="CR26" s="495"/>
      <c r="CS26" s="495"/>
      <c r="CT26" s="194"/>
      <c r="CU26" s="194"/>
      <c r="CV26" s="194"/>
      <c r="CW26" s="194"/>
      <c r="CX26" s="194"/>
      <c r="CY26" s="194"/>
      <c r="CZ26" s="194"/>
      <c r="DA26" s="194"/>
      <c r="DB26" s="196"/>
      <c r="DC26" s="195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6"/>
      <c r="DO26" s="195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6"/>
      <c r="EA26" s="494">
        <f t="shared" si="2"/>
        <v>43265.68</v>
      </c>
      <c r="EB26" s="495"/>
      <c r="EC26" s="495"/>
      <c r="ED26" s="194"/>
      <c r="EE26" s="194"/>
      <c r="EF26" s="194"/>
      <c r="EG26" s="194"/>
      <c r="EH26" s="194"/>
      <c r="EI26" s="194"/>
      <c r="EJ26" s="194"/>
      <c r="EK26" s="194"/>
      <c r="EL26" s="196"/>
      <c r="EM26" s="494">
        <f t="shared" si="3"/>
        <v>7634.32</v>
      </c>
      <c r="EN26" s="495"/>
      <c r="EO26" s="495"/>
      <c r="EP26" s="495"/>
      <c r="EQ26" s="495"/>
      <c r="ER26" s="495"/>
      <c r="ES26" s="495"/>
      <c r="ET26" s="495"/>
      <c r="EU26" s="495"/>
      <c r="EV26" s="495"/>
      <c r="EW26" s="495"/>
      <c r="EX26" s="496"/>
      <c r="EY26" s="494">
        <f t="shared" si="4"/>
        <v>0</v>
      </c>
      <c r="EZ26" s="495"/>
      <c r="FA26" s="495"/>
      <c r="FB26" s="495"/>
      <c r="FC26" s="495"/>
      <c r="FD26" s="495"/>
      <c r="FE26" s="495"/>
      <c r="FF26" s="495"/>
      <c r="FG26" s="495"/>
      <c r="FH26" s="495"/>
      <c r="FI26" s="495"/>
      <c r="FJ26" s="201"/>
    </row>
    <row r="27" spans="1:166" s="6" customFormat="1" ht="23.25" customHeight="1">
      <c r="A27" s="516" t="s">
        <v>79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139"/>
      <c r="AF27" s="139"/>
      <c r="AG27" s="139"/>
      <c r="AH27" s="139"/>
      <c r="AI27" s="139"/>
      <c r="AJ27" s="139"/>
      <c r="AK27" s="505" t="s">
        <v>24</v>
      </c>
      <c r="AL27" s="505"/>
      <c r="AM27" s="505"/>
      <c r="AN27" s="506"/>
      <c r="AO27" s="25"/>
      <c r="AP27" s="26"/>
      <c r="AQ27" s="74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3"/>
      <c r="BJ27" s="494">
        <v>290000</v>
      </c>
      <c r="BK27" s="495"/>
      <c r="BL27" s="495"/>
      <c r="BM27" s="495"/>
      <c r="BN27" s="495"/>
      <c r="BO27" s="495"/>
      <c r="BP27" s="495"/>
      <c r="BQ27" s="495"/>
      <c r="BR27" s="495"/>
      <c r="BS27" s="40"/>
      <c r="BT27" s="40"/>
      <c r="BU27" s="40"/>
      <c r="BV27" s="40"/>
      <c r="BW27" s="40"/>
      <c r="BX27" s="40"/>
      <c r="BY27" s="40"/>
      <c r="BZ27" s="48"/>
      <c r="CA27" s="494">
        <v>231909.11</v>
      </c>
      <c r="CB27" s="495"/>
      <c r="CC27" s="495"/>
      <c r="CD27" s="495"/>
      <c r="CE27" s="495"/>
      <c r="CF27" s="495"/>
      <c r="CG27" s="495"/>
      <c r="CH27" s="40"/>
      <c r="CI27" s="40"/>
      <c r="CJ27" s="40"/>
      <c r="CK27" s="40"/>
      <c r="CL27" s="48"/>
      <c r="CM27" s="494">
        <v>231909.11</v>
      </c>
      <c r="CN27" s="495"/>
      <c r="CO27" s="495"/>
      <c r="CP27" s="495"/>
      <c r="CQ27" s="495"/>
      <c r="CR27" s="495"/>
      <c r="CS27" s="495"/>
      <c r="CT27" s="40"/>
      <c r="CU27" s="40"/>
      <c r="CV27" s="40"/>
      <c r="CW27" s="40"/>
      <c r="CX27" s="40"/>
      <c r="CY27" s="40"/>
      <c r="CZ27" s="40"/>
      <c r="DA27" s="40"/>
      <c r="DB27" s="48"/>
      <c r="DC27" s="39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8"/>
      <c r="DO27" s="39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8"/>
      <c r="EA27" s="494">
        <f t="shared" si="2"/>
        <v>231909.11</v>
      </c>
      <c r="EB27" s="495"/>
      <c r="EC27" s="495"/>
      <c r="ED27" s="40"/>
      <c r="EE27" s="40"/>
      <c r="EF27" s="40"/>
      <c r="EG27" s="40"/>
      <c r="EH27" s="40"/>
      <c r="EI27" s="40"/>
      <c r="EJ27" s="40"/>
      <c r="EK27" s="40"/>
      <c r="EL27" s="48"/>
      <c r="EM27" s="494">
        <f t="shared" si="3"/>
        <v>58090.890000000014</v>
      </c>
      <c r="EN27" s="495"/>
      <c r="EO27" s="495"/>
      <c r="EP27" s="495"/>
      <c r="EQ27" s="495"/>
      <c r="ER27" s="495"/>
      <c r="ES27" s="495"/>
      <c r="ET27" s="495"/>
      <c r="EU27" s="495"/>
      <c r="EV27" s="495"/>
      <c r="EW27" s="495"/>
      <c r="EX27" s="496"/>
      <c r="EY27" s="494">
        <f t="shared" si="4"/>
        <v>0</v>
      </c>
      <c r="EZ27" s="495"/>
      <c r="FA27" s="495"/>
      <c r="FB27" s="495"/>
      <c r="FC27" s="495"/>
      <c r="FD27" s="495"/>
      <c r="FE27" s="495"/>
      <c r="FF27" s="495"/>
      <c r="FG27" s="495"/>
      <c r="FH27" s="495"/>
      <c r="FI27" s="495"/>
      <c r="FJ27" s="643"/>
    </row>
    <row r="28" spans="1:166" s="6" customFormat="1" ht="12.75" customHeight="1">
      <c r="A28" s="516" t="s">
        <v>84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139"/>
      <c r="AG28" s="139"/>
      <c r="AH28" s="139"/>
      <c r="AI28" s="139"/>
      <c r="AJ28" s="139"/>
      <c r="AK28" s="505" t="s">
        <v>25</v>
      </c>
      <c r="AL28" s="505"/>
      <c r="AM28" s="505"/>
      <c r="AN28" s="506"/>
      <c r="AO28" s="25"/>
      <c r="AP28" s="26"/>
      <c r="AQ28" s="74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532"/>
      <c r="BG28" s="532"/>
      <c r="BH28" s="532"/>
      <c r="BI28" s="533"/>
      <c r="BJ28" s="636">
        <v>170000</v>
      </c>
      <c r="BK28" s="637"/>
      <c r="BL28" s="637"/>
      <c r="BM28" s="637"/>
      <c r="BN28" s="637"/>
      <c r="BO28" s="637"/>
      <c r="BP28" s="637"/>
      <c r="BQ28" s="637"/>
      <c r="BR28" s="637"/>
      <c r="BS28" s="275"/>
      <c r="BT28" s="275"/>
      <c r="BU28" s="275"/>
      <c r="BV28" s="275"/>
      <c r="BW28" s="275"/>
      <c r="BX28" s="275"/>
      <c r="BY28" s="275"/>
      <c r="BZ28" s="78"/>
      <c r="CA28" s="636">
        <v>126424.32</v>
      </c>
      <c r="CB28" s="637"/>
      <c r="CC28" s="637"/>
      <c r="CD28" s="637"/>
      <c r="CE28" s="637"/>
      <c r="CF28" s="637"/>
      <c r="CG28" s="637"/>
      <c r="CH28" s="275"/>
      <c r="CI28" s="275"/>
      <c r="CJ28" s="275"/>
      <c r="CK28" s="275"/>
      <c r="CL28" s="78"/>
      <c r="CM28" s="636">
        <v>126424.32</v>
      </c>
      <c r="CN28" s="637"/>
      <c r="CO28" s="637"/>
      <c r="CP28" s="637"/>
      <c r="CQ28" s="637"/>
      <c r="CR28" s="637"/>
      <c r="CS28" s="637"/>
      <c r="CT28" s="275"/>
      <c r="CU28" s="275"/>
      <c r="CV28" s="275"/>
      <c r="CW28" s="275"/>
      <c r="CX28" s="275"/>
      <c r="CY28" s="77"/>
      <c r="CZ28" s="77"/>
      <c r="DA28" s="77"/>
      <c r="DB28" s="78"/>
      <c r="DC28" s="79"/>
      <c r="DD28" s="77"/>
      <c r="DE28" s="77"/>
      <c r="DF28" s="263"/>
      <c r="DG28" s="275"/>
      <c r="DH28" s="275"/>
      <c r="DI28" s="275"/>
      <c r="DJ28" s="275"/>
      <c r="DK28" s="275"/>
      <c r="DL28" s="275"/>
      <c r="DM28" s="275"/>
      <c r="DN28" s="78"/>
      <c r="DO28" s="274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78"/>
      <c r="EA28" s="636">
        <f t="shared" si="2"/>
        <v>126424.32</v>
      </c>
      <c r="EB28" s="637"/>
      <c r="EC28" s="637"/>
      <c r="ED28" s="40"/>
      <c r="EE28" s="40"/>
      <c r="EF28" s="40"/>
      <c r="EG28" s="40"/>
      <c r="EH28" s="40"/>
      <c r="EI28" s="40"/>
      <c r="EJ28" s="40"/>
      <c r="EK28" s="40"/>
      <c r="EL28" s="48"/>
      <c r="EM28" s="494">
        <f t="shared" si="3"/>
        <v>43575.67999999999</v>
      </c>
      <c r="EN28" s="495"/>
      <c r="EO28" s="495"/>
      <c r="EP28" s="495"/>
      <c r="EQ28" s="495"/>
      <c r="ER28" s="495"/>
      <c r="ES28" s="495"/>
      <c r="ET28" s="495"/>
      <c r="EU28" s="495"/>
      <c r="EV28" s="495"/>
      <c r="EW28" s="495"/>
      <c r="EX28" s="496"/>
      <c r="EY28" s="494">
        <f t="shared" si="4"/>
        <v>0</v>
      </c>
      <c r="EZ28" s="495"/>
      <c r="FA28" s="495"/>
      <c r="FB28" s="495"/>
      <c r="FC28" s="495"/>
      <c r="FD28" s="495"/>
      <c r="FE28" s="495"/>
      <c r="FF28" s="495"/>
      <c r="FG28" s="495"/>
      <c r="FH28" s="495"/>
      <c r="FI28" s="495"/>
      <c r="FJ28" s="643"/>
    </row>
    <row r="29" spans="1:166" s="6" customFormat="1" ht="22.5" customHeight="1">
      <c r="A29" s="516" t="s">
        <v>26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306"/>
      <c r="AF29" s="306"/>
      <c r="AG29" s="306"/>
      <c r="AH29" s="306"/>
      <c r="AI29" s="306"/>
      <c r="AJ29" s="306"/>
      <c r="AK29" s="504" t="s">
        <v>27</v>
      </c>
      <c r="AL29" s="505"/>
      <c r="AM29" s="505"/>
      <c r="AN29" s="506"/>
      <c r="AO29" s="317"/>
      <c r="AP29" s="153"/>
      <c r="AQ29" s="310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07">
        <v>330000</v>
      </c>
      <c r="BK29" s="508"/>
      <c r="BL29" s="508"/>
      <c r="BM29" s="508"/>
      <c r="BN29" s="508"/>
      <c r="BO29" s="508"/>
      <c r="BP29" s="508"/>
      <c r="BQ29" s="508"/>
      <c r="BR29" s="526"/>
      <c r="BS29" s="331"/>
      <c r="BT29" s="331"/>
      <c r="BU29" s="331"/>
      <c r="BV29" s="331"/>
      <c r="BW29" s="331"/>
      <c r="BX29" s="331"/>
      <c r="BY29" s="331"/>
      <c r="BZ29" s="331"/>
      <c r="CA29" s="507">
        <v>189479</v>
      </c>
      <c r="CB29" s="508"/>
      <c r="CC29" s="508"/>
      <c r="CD29" s="508"/>
      <c r="CE29" s="508"/>
      <c r="CF29" s="508"/>
      <c r="CG29" s="526"/>
      <c r="CH29" s="331"/>
      <c r="CI29" s="331"/>
      <c r="CJ29" s="331"/>
      <c r="CK29" s="331"/>
      <c r="CL29" s="331"/>
      <c r="CM29" s="507">
        <v>189479</v>
      </c>
      <c r="CN29" s="508"/>
      <c r="CO29" s="508"/>
      <c r="CP29" s="508"/>
      <c r="CQ29" s="508"/>
      <c r="CR29" s="508"/>
      <c r="CS29" s="526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2"/>
      <c r="DO29" s="333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507">
        <f t="shared" si="2"/>
        <v>189479</v>
      </c>
      <c r="EB29" s="508"/>
      <c r="EC29" s="526"/>
      <c r="ED29" s="292"/>
      <c r="EE29" s="292"/>
      <c r="EF29" s="292"/>
      <c r="EG29" s="292"/>
      <c r="EH29" s="292"/>
      <c r="EI29" s="292"/>
      <c r="EJ29" s="292"/>
      <c r="EK29" s="292"/>
      <c r="EL29" s="298"/>
      <c r="EM29" s="494">
        <f t="shared" si="3"/>
        <v>140521</v>
      </c>
      <c r="EN29" s="495"/>
      <c r="EO29" s="495"/>
      <c r="EP29" s="495"/>
      <c r="EQ29" s="495"/>
      <c r="ER29" s="495"/>
      <c r="ES29" s="495"/>
      <c r="ET29" s="495"/>
      <c r="EU29" s="495"/>
      <c r="EV29" s="495"/>
      <c r="EW29" s="495"/>
      <c r="EX29" s="496"/>
      <c r="EY29" s="494">
        <v>0</v>
      </c>
      <c r="EZ29" s="495"/>
      <c r="FA29" s="495"/>
      <c r="FB29" s="495"/>
      <c r="FC29" s="495"/>
      <c r="FD29" s="495"/>
      <c r="FE29" s="495"/>
      <c r="FF29" s="495"/>
      <c r="FG29" s="495"/>
      <c r="FH29" s="495"/>
      <c r="FI29" s="495"/>
      <c r="FJ29" s="312"/>
    </row>
    <row r="30" spans="1:166" s="6" customFormat="1" ht="12.75" customHeight="1">
      <c r="A30" s="516" t="s">
        <v>84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306"/>
      <c r="AG30" s="306"/>
      <c r="AH30" s="306"/>
      <c r="AI30" s="306"/>
      <c r="AJ30" s="306"/>
      <c r="AK30" s="505" t="s">
        <v>25</v>
      </c>
      <c r="AL30" s="505"/>
      <c r="AM30" s="505"/>
      <c r="AN30" s="506"/>
      <c r="AO30" s="317"/>
      <c r="AP30" s="153"/>
      <c r="AQ30" s="310"/>
      <c r="AR30" s="532" t="s">
        <v>110</v>
      </c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2"/>
      <c r="BH30" s="532"/>
      <c r="BI30" s="532"/>
      <c r="BJ30" s="507">
        <v>30000</v>
      </c>
      <c r="BK30" s="508"/>
      <c r="BL30" s="508"/>
      <c r="BM30" s="508"/>
      <c r="BN30" s="508"/>
      <c r="BO30" s="508"/>
      <c r="BP30" s="508"/>
      <c r="BQ30" s="508"/>
      <c r="BR30" s="526"/>
      <c r="BS30" s="331"/>
      <c r="BT30" s="331"/>
      <c r="BU30" s="331"/>
      <c r="BV30" s="331"/>
      <c r="BW30" s="331"/>
      <c r="BX30" s="331"/>
      <c r="BY30" s="331"/>
      <c r="BZ30" s="331"/>
      <c r="CA30" s="507">
        <v>0</v>
      </c>
      <c r="CB30" s="508"/>
      <c r="CC30" s="508"/>
      <c r="CD30" s="508"/>
      <c r="CE30" s="508"/>
      <c r="CF30" s="508"/>
      <c r="CG30" s="526"/>
      <c r="CH30" s="331"/>
      <c r="CI30" s="331"/>
      <c r="CJ30" s="331"/>
      <c r="CK30" s="331"/>
      <c r="CL30" s="331"/>
      <c r="CM30" s="507">
        <v>0</v>
      </c>
      <c r="CN30" s="508"/>
      <c r="CO30" s="508"/>
      <c r="CP30" s="508"/>
      <c r="CQ30" s="508"/>
      <c r="CR30" s="508"/>
      <c r="CS30" s="526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2"/>
      <c r="DO30" s="333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507">
        <f t="shared" si="2"/>
        <v>0</v>
      </c>
      <c r="EB30" s="508"/>
      <c r="EC30" s="526"/>
      <c r="ED30" s="292"/>
      <c r="EE30" s="292"/>
      <c r="EF30" s="292"/>
      <c r="EG30" s="292"/>
      <c r="EH30" s="292"/>
      <c r="EI30" s="292"/>
      <c r="EJ30" s="292"/>
      <c r="EK30" s="292"/>
      <c r="EL30" s="298"/>
      <c r="EM30" s="494">
        <f t="shared" si="3"/>
        <v>30000</v>
      </c>
      <c r="EN30" s="495"/>
      <c r="EO30" s="495"/>
      <c r="EP30" s="495"/>
      <c r="EQ30" s="495"/>
      <c r="ER30" s="495"/>
      <c r="ES30" s="495"/>
      <c r="ET30" s="495"/>
      <c r="EU30" s="495"/>
      <c r="EV30" s="495"/>
      <c r="EW30" s="495"/>
      <c r="EX30" s="496"/>
      <c r="EY30" s="494">
        <v>0</v>
      </c>
      <c r="EZ30" s="495"/>
      <c r="FA30" s="495"/>
      <c r="FB30" s="495"/>
      <c r="FC30" s="495"/>
      <c r="FD30" s="495"/>
      <c r="FE30" s="495"/>
      <c r="FF30" s="495"/>
      <c r="FG30" s="495"/>
      <c r="FH30" s="495"/>
      <c r="FI30" s="292"/>
      <c r="FJ30" s="312"/>
    </row>
    <row r="31" spans="1:166" s="6" customFormat="1" ht="24" customHeight="1">
      <c r="A31" s="516" t="s">
        <v>82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139"/>
      <c r="AF31" s="139"/>
      <c r="AG31" s="139"/>
      <c r="AH31" s="139"/>
      <c r="AI31" s="139"/>
      <c r="AJ31" s="139"/>
      <c r="AK31" s="504" t="s">
        <v>83</v>
      </c>
      <c r="AL31" s="505"/>
      <c r="AM31" s="505"/>
      <c r="AN31" s="506"/>
      <c r="AO31" s="116"/>
      <c r="AP31" s="202"/>
      <c r="AQ31" s="620" t="s">
        <v>111</v>
      </c>
      <c r="AR31" s="621"/>
      <c r="AS31" s="621"/>
      <c r="AT31" s="621"/>
      <c r="AU31" s="621"/>
      <c r="AV31" s="621"/>
      <c r="AW31" s="621"/>
      <c r="AX31" s="621"/>
      <c r="AY31" s="621"/>
      <c r="AZ31" s="621"/>
      <c r="BA31" s="621"/>
      <c r="BB31" s="621"/>
      <c r="BC31" s="621"/>
      <c r="BD31" s="621"/>
      <c r="BE31" s="621"/>
      <c r="BF31" s="621"/>
      <c r="BG31" s="621"/>
      <c r="BH31" s="621"/>
      <c r="BI31" s="622"/>
      <c r="BJ31" s="535">
        <v>37200</v>
      </c>
      <c r="BK31" s="536"/>
      <c r="BL31" s="536"/>
      <c r="BM31" s="536"/>
      <c r="BN31" s="536"/>
      <c r="BO31" s="536"/>
      <c r="BP31" s="536"/>
      <c r="BQ31" s="536"/>
      <c r="BR31" s="536"/>
      <c r="BS31" s="277"/>
      <c r="BT31" s="277"/>
      <c r="BU31" s="277"/>
      <c r="BV31" s="277"/>
      <c r="BW31" s="277"/>
      <c r="BX31" s="277"/>
      <c r="BY31" s="277"/>
      <c r="BZ31" s="81"/>
      <c r="CA31" s="535">
        <v>19600</v>
      </c>
      <c r="CB31" s="536"/>
      <c r="CC31" s="536"/>
      <c r="CD31" s="536"/>
      <c r="CE31" s="536"/>
      <c r="CF31" s="536"/>
      <c r="CG31" s="536"/>
      <c r="CH31" s="277"/>
      <c r="CI31" s="277"/>
      <c r="CJ31" s="277"/>
      <c r="CK31" s="277"/>
      <c r="CL31" s="81"/>
      <c r="CM31" s="535">
        <v>19600</v>
      </c>
      <c r="CN31" s="536"/>
      <c r="CO31" s="536"/>
      <c r="CP31" s="536"/>
      <c r="CQ31" s="536"/>
      <c r="CR31" s="536"/>
      <c r="CS31" s="536"/>
      <c r="CT31" s="277"/>
      <c r="CU31" s="277"/>
      <c r="CV31" s="277"/>
      <c r="CW31" s="277"/>
      <c r="CX31" s="277"/>
      <c r="CY31" s="80"/>
      <c r="CZ31" s="80"/>
      <c r="DA31" s="80"/>
      <c r="DB31" s="81"/>
      <c r="DC31" s="82"/>
      <c r="DD31" s="80"/>
      <c r="DE31" s="80"/>
      <c r="DF31" s="277"/>
      <c r="DG31" s="277"/>
      <c r="DH31" s="277"/>
      <c r="DI31" s="277"/>
      <c r="DJ31" s="277"/>
      <c r="DK31" s="277"/>
      <c r="DL31" s="277"/>
      <c r="DM31" s="277"/>
      <c r="DN31" s="81"/>
      <c r="DO31" s="276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81"/>
      <c r="EA31" s="535">
        <f t="shared" si="2"/>
        <v>19600</v>
      </c>
      <c r="EB31" s="536"/>
      <c r="EC31" s="536"/>
      <c r="ED31" s="40"/>
      <c r="EE31" s="40"/>
      <c r="EF31" s="40"/>
      <c r="EG31" s="40"/>
      <c r="EH31" s="40"/>
      <c r="EI31" s="40"/>
      <c r="EJ31" s="40"/>
      <c r="EK31" s="40"/>
      <c r="EL31" s="48"/>
      <c r="EM31" s="494">
        <f t="shared" si="3"/>
        <v>17600</v>
      </c>
      <c r="EN31" s="495"/>
      <c r="EO31" s="495"/>
      <c r="EP31" s="495"/>
      <c r="EQ31" s="495"/>
      <c r="ER31" s="495"/>
      <c r="ES31" s="495"/>
      <c r="ET31" s="495"/>
      <c r="EU31" s="495"/>
      <c r="EV31" s="495"/>
      <c r="EW31" s="495"/>
      <c r="EX31" s="496"/>
      <c r="EY31" s="494">
        <f aca="true" t="shared" si="5" ref="EY31:EY48">CA31-CM31</f>
        <v>0</v>
      </c>
      <c r="EZ31" s="495"/>
      <c r="FA31" s="495"/>
      <c r="FB31" s="495"/>
      <c r="FC31" s="495"/>
      <c r="FD31" s="495"/>
      <c r="FE31" s="495"/>
      <c r="FF31" s="495"/>
      <c r="FG31" s="495"/>
      <c r="FH31" s="495"/>
      <c r="FI31" s="495"/>
      <c r="FJ31" s="643"/>
    </row>
    <row r="32" spans="1:166" s="60" customFormat="1" ht="46.5" customHeight="1">
      <c r="A32" s="609" t="s">
        <v>115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206"/>
      <c r="AF32" s="206"/>
      <c r="AG32" s="206"/>
      <c r="AH32" s="206"/>
      <c r="AI32" s="206"/>
      <c r="AJ32" s="206"/>
      <c r="AK32" s="627" t="s">
        <v>71</v>
      </c>
      <c r="AL32" s="627"/>
      <c r="AM32" s="627"/>
      <c r="AN32" s="628"/>
      <c r="AO32" s="207"/>
      <c r="AP32" s="208"/>
      <c r="AQ32" s="617" t="s">
        <v>112</v>
      </c>
      <c r="AR32" s="618"/>
      <c r="AS32" s="618"/>
      <c r="AT32" s="618"/>
      <c r="AU32" s="618"/>
      <c r="AV32" s="618"/>
      <c r="AW32" s="618"/>
      <c r="AX32" s="618"/>
      <c r="AY32" s="618"/>
      <c r="AZ32" s="618"/>
      <c r="BA32" s="618"/>
      <c r="BB32" s="618"/>
      <c r="BC32" s="618"/>
      <c r="BD32" s="618"/>
      <c r="BE32" s="618"/>
      <c r="BF32" s="618"/>
      <c r="BG32" s="618"/>
      <c r="BH32" s="618"/>
      <c r="BI32" s="619"/>
      <c r="BJ32" s="597">
        <v>200</v>
      </c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  <c r="BX32" s="597"/>
      <c r="BY32" s="597"/>
      <c r="BZ32" s="598"/>
      <c r="CA32" s="596">
        <v>0</v>
      </c>
      <c r="CB32" s="597"/>
      <c r="CC32" s="597"/>
      <c r="CD32" s="597"/>
      <c r="CE32" s="597"/>
      <c r="CF32" s="597"/>
      <c r="CG32" s="597"/>
      <c r="CH32" s="597"/>
      <c r="CI32" s="597"/>
      <c r="CJ32" s="597"/>
      <c r="CK32" s="597"/>
      <c r="CL32" s="598"/>
      <c r="CM32" s="596">
        <v>0</v>
      </c>
      <c r="CN32" s="597"/>
      <c r="CO32" s="597"/>
      <c r="CP32" s="597"/>
      <c r="CQ32" s="597"/>
      <c r="CR32" s="597"/>
      <c r="CS32" s="597"/>
      <c r="CT32" s="597"/>
      <c r="CU32" s="597"/>
      <c r="CV32" s="597"/>
      <c r="CW32" s="597"/>
      <c r="CX32" s="597"/>
      <c r="CY32" s="597"/>
      <c r="CZ32" s="597"/>
      <c r="DA32" s="597"/>
      <c r="DB32" s="598"/>
      <c r="DC32" s="596"/>
      <c r="DD32" s="597"/>
      <c r="DE32" s="597"/>
      <c r="DF32" s="597"/>
      <c r="DG32" s="597"/>
      <c r="DH32" s="597"/>
      <c r="DI32" s="597"/>
      <c r="DJ32" s="597"/>
      <c r="DK32" s="597"/>
      <c r="DL32" s="597"/>
      <c r="DM32" s="597"/>
      <c r="DN32" s="598"/>
      <c r="DO32" s="596"/>
      <c r="DP32" s="597"/>
      <c r="DQ32" s="597"/>
      <c r="DR32" s="597"/>
      <c r="DS32" s="597"/>
      <c r="DT32" s="597"/>
      <c r="DU32" s="597"/>
      <c r="DV32" s="597"/>
      <c r="DW32" s="597"/>
      <c r="DX32" s="597"/>
      <c r="DY32" s="597"/>
      <c r="DZ32" s="598"/>
      <c r="EA32" s="596">
        <f aca="true" t="shared" si="6" ref="EA32:EA41">CM32</f>
        <v>0</v>
      </c>
      <c r="EB32" s="597"/>
      <c r="EC32" s="597"/>
      <c r="ED32" s="597"/>
      <c r="EE32" s="597"/>
      <c r="EF32" s="597"/>
      <c r="EG32" s="597"/>
      <c r="EH32" s="597"/>
      <c r="EI32" s="597"/>
      <c r="EJ32" s="597"/>
      <c r="EK32" s="597"/>
      <c r="EL32" s="598"/>
      <c r="EM32" s="596">
        <f t="shared" si="3"/>
        <v>200</v>
      </c>
      <c r="EN32" s="597"/>
      <c r="EO32" s="597"/>
      <c r="EP32" s="597"/>
      <c r="EQ32" s="597"/>
      <c r="ER32" s="597"/>
      <c r="ES32" s="597"/>
      <c r="ET32" s="597"/>
      <c r="EU32" s="597"/>
      <c r="EV32" s="597"/>
      <c r="EW32" s="597"/>
      <c r="EX32" s="598"/>
      <c r="EY32" s="596">
        <f t="shared" si="5"/>
        <v>0</v>
      </c>
      <c r="EZ32" s="597"/>
      <c r="FA32" s="597"/>
      <c r="FB32" s="597"/>
      <c r="FC32" s="597"/>
      <c r="FD32" s="597"/>
      <c r="FE32" s="597"/>
      <c r="FF32" s="597"/>
      <c r="FG32" s="597"/>
      <c r="FH32" s="597"/>
      <c r="FI32" s="597"/>
      <c r="FJ32" s="645"/>
    </row>
    <row r="33" spans="1:166" s="96" customFormat="1" ht="16.5" customHeight="1">
      <c r="A33" s="590" t="s">
        <v>161</v>
      </c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606"/>
      <c r="AL33" s="607"/>
      <c r="AM33" s="607"/>
      <c r="AN33" s="608"/>
      <c r="AO33" s="111"/>
      <c r="AP33" s="112"/>
      <c r="AQ33" s="109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10"/>
      <c r="BJ33" s="588">
        <f>BJ34+BJ35+BJ36+BJ37+BJ38</f>
        <v>212000</v>
      </c>
      <c r="BK33" s="589"/>
      <c r="BL33" s="589"/>
      <c r="BM33" s="589"/>
      <c r="BN33" s="589"/>
      <c r="BO33" s="589"/>
      <c r="BP33" s="589"/>
      <c r="BQ33" s="589"/>
      <c r="BR33" s="589"/>
      <c r="BS33" s="113"/>
      <c r="BT33" s="113"/>
      <c r="BU33" s="113"/>
      <c r="BV33" s="113"/>
      <c r="BW33" s="113"/>
      <c r="BX33" s="113"/>
      <c r="BY33" s="113"/>
      <c r="BZ33" s="114"/>
      <c r="CA33" s="588">
        <f>CA34+CA35+CA36+CA37+CA38</f>
        <v>64625.740000000005</v>
      </c>
      <c r="CB33" s="589"/>
      <c r="CC33" s="589"/>
      <c r="CD33" s="589"/>
      <c r="CE33" s="589"/>
      <c r="CF33" s="113"/>
      <c r="CG33" s="113"/>
      <c r="CH33" s="113"/>
      <c r="CI33" s="113"/>
      <c r="CJ33" s="113"/>
      <c r="CK33" s="113"/>
      <c r="CL33" s="114"/>
      <c r="CM33" s="588">
        <f>CM34+CM35+CM36+CM37+CM38</f>
        <v>64535.740000000005</v>
      </c>
      <c r="CN33" s="589"/>
      <c r="CO33" s="589"/>
      <c r="CP33" s="589"/>
      <c r="CQ33" s="589"/>
      <c r="CR33" s="589"/>
      <c r="CS33" s="589"/>
      <c r="CT33" s="113"/>
      <c r="CU33" s="113"/>
      <c r="CV33" s="113"/>
      <c r="CW33" s="113"/>
      <c r="CX33" s="113"/>
      <c r="CY33" s="113"/>
      <c r="CZ33" s="113"/>
      <c r="DA33" s="113"/>
      <c r="DB33" s="114"/>
      <c r="DC33" s="105"/>
      <c r="DD33" s="106"/>
      <c r="DE33" s="107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588">
        <f>EA34+EA35+EA36+EA37+EA38</f>
        <v>64535.740000000005</v>
      </c>
      <c r="EB33" s="589"/>
      <c r="EC33" s="589"/>
      <c r="ED33" s="106"/>
      <c r="EE33" s="106"/>
      <c r="EF33" s="106"/>
      <c r="EG33" s="106"/>
      <c r="EH33" s="106"/>
      <c r="EI33" s="106"/>
      <c r="EJ33" s="106"/>
      <c r="EK33" s="106"/>
      <c r="EL33" s="107"/>
      <c r="EM33" s="588">
        <f>EM34+EM35+EM36+EM37+EM38</f>
        <v>147374.26</v>
      </c>
      <c r="EN33" s="589"/>
      <c r="EO33" s="589"/>
      <c r="EP33" s="589"/>
      <c r="EQ33" s="589"/>
      <c r="ER33" s="589"/>
      <c r="ES33" s="589"/>
      <c r="ET33" s="589"/>
      <c r="EU33" s="589"/>
      <c r="EV33" s="589"/>
      <c r="EW33" s="589"/>
      <c r="EX33" s="644"/>
      <c r="EY33" s="596">
        <f>EY34+EY35+EY36+EY37+EY38</f>
        <v>90</v>
      </c>
      <c r="EZ33" s="597"/>
      <c r="FA33" s="597"/>
      <c r="FB33" s="597"/>
      <c r="FC33" s="597"/>
      <c r="FD33" s="597"/>
      <c r="FE33" s="597"/>
      <c r="FF33" s="597"/>
      <c r="FG33" s="597"/>
      <c r="FH33" s="597"/>
      <c r="FI33" s="597"/>
      <c r="FJ33" s="645"/>
    </row>
    <row r="34" spans="1:166" s="24" customFormat="1" ht="36.75" customHeight="1">
      <c r="A34" s="732" t="s">
        <v>160</v>
      </c>
      <c r="B34" s="733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3"/>
      <c r="Z34" s="733"/>
      <c r="AA34" s="733"/>
      <c r="AB34" s="733"/>
      <c r="AC34" s="733"/>
      <c r="AD34" s="734"/>
      <c r="AE34" s="95"/>
      <c r="AF34" s="95"/>
      <c r="AG34" s="95"/>
      <c r="AH34" s="95"/>
      <c r="AI34" s="95"/>
      <c r="AJ34" s="95"/>
      <c r="AK34" s="484" t="s">
        <v>92</v>
      </c>
      <c r="AL34" s="484"/>
      <c r="AM34" s="484"/>
      <c r="AN34" s="485"/>
      <c r="AO34" s="20"/>
      <c r="AP34" s="21"/>
      <c r="AQ34" s="534" t="s">
        <v>113</v>
      </c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67"/>
      <c r="BJ34" s="454">
        <v>32000</v>
      </c>
      <c r="BK34" s="455"/>
      <c r="BL34" s="455"/>
      <c r="BM34" s="455"/>
      <c r="BN34" s="455"/>
      <c r="BO34" s="455"/>
      <c r="BP34" s="455"/>
      <c r="BQ34" s="455"/>
      <c r="BR34" s="455"/>
      <c r="BS34" s="18"/>
      <c r="BT34" s="18"/>
      <c r="BU34" s="18"/>
      <c r="BV34" s="18"/>
      <c r="BW34" s="18"/>
      <c r="BX34" s="18"/>
      <c r="BY34" s="18"/>
      <c r="BZ34" s="32"/>
      <c r="CA34" s="454">
        <v>18000</v>
      </c>
      <c r="CB34" s="455"/>
      <c r="CC34" s="455"/>
      <c r="CD34" s="455"/>
      <c r="CE34" s="455"/>
      <c r="CF34" s="455"/>
      <c r="CG34" s="455"/>
      <c r="CH34" s="18"/>
      <c r="CI34" s="18"/>
      <c r="CJ34" s="18"/>
      <c r="CK34" s="18"/>
      <c r="CL34" s="32"/>
      <c r="CM34" s="454">
        <v>18000</v>
      </c>
      <c r="CN34" s="455"/>
      <c r="CO34" s="455"/>
      <c r="CP34" s="455"/>
      <c r="CQ34" s="455"/>
      <c r="CR34" s="455"/>
      <c r="CS34" s="455"/>
      <c r="CT34" s="18"/>
      <c r="CU34" s="18"/>
      <c r="CV34" s="18"/>
      <c r="CW34" s="18"/>
      <c r="CX34" s="18"/>
      <c r="CY34" s="18"/>
      <c r="CZ34" s="18"/>
      <c r="DA34" s="18"/>
      <c r="DB34" s="32"/>
      <c r="DC34" s="84"/>
      <c r="DD34" s="85"/>
      <c r="DE34" s="86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454">
        <f t="shared" si="6"/>
        <v>18000</v>
      </c>
      <c r="EB34" s="455"/>
      <c r="EC34" s="455"/>
      <c r="ED34" s="85"/>
      <c r="EE34" s="85"/>
      <c r="EF34" s="85"/>
      <c r="EG34" s="85"/>
      <c r="EH34" s="85"/>
      <c r="EI34" s="85"/>
      <c r="EJ34" s="85"/>
      <c r="EK34" s="85"/>
      <c r="EL34" s="86"/>
      <c r="EM34" s="454">
        <f aca="true" t="shared" si="7" ref="EM34:EM41">BJ34-CA34</f>
        <v>14000</v>
      </c>
      <c r="EN34" s="455"/>
      <c r="EO34" s="455"/>
      <c r="EP34" s="455"/>
      <c r="EQ34" s="455"/>
      <c r="ER34" s="455"/>
      <c r="ES34" s="455"/>
      <c r="ET34" s="455"/>
      <c r="EU34" s="455"/>
      <c r="EV34" s="455"/>
      <c r="EW34" s="455"/>
      <c r="EX34" s="459"/>
      <c r="EY34" s="563">
        <f t="shared" si="5"/>
        <v>0</v>
      </c>
      <c r="EZ34" s="564"/>
      <c r="FA34" s="564"/>
      <c r="FB34" s="564"/>
      <c r="FC34" s="564"/>
      <c r="FD34" s="564"/>
      <c r="FE34" s="564"/>
      <c r="FF34" s="564"/>
      <c r="FG34" s="564"/>
      <c r="FH34" s="564"/>
      <c r="FI34" s="88"/>
      <c r="FJ34" s="89"/>
    </row>
    <row r="35" spans="1:166" s="24" customFormat="1" ht="48" customHeight="1">
      <c r="A35" s="610" t="s">
        <v>207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2"/>
      <c r="AE35" s="95"/>
      <c r="AF35" s="95"/>
      <c r="AG35" s="95"/>
      <c r="AH35" s="95"/>
      <c r="AI35" s="95"/>
      <c r="AJ35" s="95"/>
      <c r="AK35" s="484" t="s">
        <v>93</v>
      </c>
      <c r="AL35" s="484"/>
      <c r="AM35" s="484"/>
      <c r="AN35" s="485"/>
      <c r="AO35" s="141"/>
      <c r="AP35" s="142"/>
      <c r="AQ35" s="534" t="s">
        <v>114</v>
      </c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7"/>
      <c r="BJ35" s="454">
        <v>50000</v>
      </c>
      <c r="BK35" s="455"/>
      <c r="BL35" s="455"/>
      <c r="BM35" s="455"/>
      <c r="BN35" s="455"/>
      <c r="BO35" s="455"/>
      <c r="BP35" s="455"/>
      <c r="BQ35" s="455"/>
      <c r="BR35" s="455"/>
      <c r="BS35" s="18"/>
      <c r="BT35" s="18"/>
      <c r="BU35" s="18"/>
      <c r="BV35" s="18"/>
      <c r="BW35" s="18"/>
      <c r="BX35" s="18"/>
      <c r="BY35" s="18"/>
      <c r="BZ35" s="32"/>
      <c r="CA35" s="454">
        <v>0</v>
      </c>
      <c r="CB35" s="455"/>
      <c r="CC35" s="455"/>
      <c r="CD35" s="455"/>
      <c r="CE35" s="455"/>
      <c r="CF35" s="455"/>
      <c r="CG35" s="455"/>
      <c r="CH35" s="18"/>
      <c r="CI35" s="18"/>
      <c r="CJ35" s="18"/>
      <c r="CK35" s="18"/>
      <c r="CL35" s="32"/>
      <c r="CM35" s="454">
        <v>0</v>
      </c>
      <c r="CN35" s="455"/>
      <c r="CO35" s="455"/>
      <c r="CP35" s="455"/>
      <c r="CQ35" s="455"/>
      <c r="CR35" s="455"/>
      <c r="CS35" s="455"/>
      <c r="CT35" s="18"/>
      <c r="CU35" s="18"/>
      <c r="CV35" s="18"/>
      <c r="CW35" s="18"/>
      <c r="CX35" s="18"/>
      <c r="CY35" s="18"/>
      <c r="CZ35" s="18"/>
      <c r="DA35" s="18"/>
      <c r="DB35" s="32"/>
      <c r="DC35" s="264"/>
      <c r="DD35" s="265"/>
      <c r="DE35" s="269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454">
        <f t="shared" si="6"/>
        <v>0</v>
      </c>
      <c r="EB35" s="455"/>
      <c r="EC35" s="455"/>
      <c r="ED35" s="265"/>
      <c r="EE35" s="265"/>
      <c r="EF35" s="265"/>
      <c r="EG35" s="265"/>
      <c r="EH35" s="265"/>
      <c r="EI35" s="265"/>
      <c r="EJ35" s="265"/>
      <c r="EK35" s="265"/>
      <c r="EL35" s="269"/>
      <c r="EM35" s="454">
        <f t="shared" si="7"/>
        <v>50000</v>
      </c>
      <c r="EN35" s="455"/>
      <c r="EO35" s="455"/>
      <c r="EP35" s="455"/>
      <c r="EQ35" s="455"/>
      <c r="ER35" s="455"/>
      <c r="ES35" s="455"/>
      <c r="ET35" s="455"/>
      <c r="EU35" s="455"/>
      <c r="EV35" s="455"/>
      <c r="EW35" s="455"/>
      <c r="EX35" s="459"/>
      <c r="EY35" s="563">
        <f t="shared" si="5"/>
        <v>0</v>
      </c>
      <c r="EZ35" s="564"/>
      <c r="FA35" s="564"/>
      <c r="FB35" s="564"/>
      <c r="FC35" s="564"/>
      <c r="FD35" s="564"/>
      <c r="FE35" s="564"/>
      <c r="FF35" s="564"/>
      <c r="FG35" s="564"/>
      <c r="FH35" s="564"/>
      <c r="FI35" s="564"/>
      <c r="FJ35" s="273"/>
    </row>
    <row r="36" spans="1:166" s="24" customFormat="1" ht="47.25" customHeight="1">
      <c r="A36" s="440" t="s">
        <v>116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2"/>
      <c r="AE36" s="95"/>
      <c r="AF36" s="95"/>
      <c r="AG36" s="95"/>
      <c r="AH36" s="95"/>
      <c r="AI36" s="95"/>
      <c r="AJ36" s="95"/>
      <c r="AK36" s="484" t="s">
        <v>92</v>
      </c>
      <c r="AL36" s="484"/>
      <c r="AM36" s="484"/>
      <c r="AN36" s="485"/>
      <c r="AO36" s="141"/>
      <c r="AP36" s="142"/>
      <c r="AQ36" s="311"/>
      <c r="AR36" s="466" t="s">
        <v>117</v>
      </c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7"/>
      <c r="BJ36" s="454">
        <v>30000</v>
      </c>
      <c r="BK36" s="455"/>
      <c r="BL36" s="455"/>
      <c r="BM36" s="455"/>
      <c r="BN36" s="455"/>
      <c r="BO36" s="455"/>
      <c r="BP36" s="455"/>
      <c r="BQ36" s="455"/>
      <c r="BR36" s="455"/>
      <c r="BS36" s="18"/>
      <c r="BT36" s="18"/>
      <c r="BU36" s="18"/>
      <c r="BV36" s="18"/>
      <c r="BW36" s="18"/>
      <c r="BX36" s="18"/>
      <c r="BY36" s="18"/>
      <c r="BZ36" s="32"/>
      <c r="CA36" s="454">
        <v>0</v>
      </c>
      <c r="CB36" s="455"/>
      <c r="CC36" s="455"/>
      <c r="CD36" s="455"/>
      <c r="CE36" s="455"/>
      <c r="CF36" s="455"/>
      <c r="CG36" s="455"/>
      <c r="CH36" s="18"/>
      <c r="CI36" s="18"/>
      <c r="CJ36" s="18"/>
      <c r="CK36" s="18"/>
      <c r="CL36" s="32"/>
      <c r="CM36" s="454">
        <v>0</v>
      </c>
      <c r="CN36" s="455"/>
      <c r="CO36" s="455"/>
      <c r="CP36" s="455"/>
      <c r="CQ36" s="455"/>
      <c r="CR36" s="455"/>
      <c r="CS36" s="455"/>
      <c r="CT36" s="18"/>
      <c r="CU36" s="18"/>
      <c r="CV36" s="18"/>
      <c r="CW36" s="18"/>
      <c r="CX36" s="18"/>
      <c r="CY36" s="18"/>
      <c r="CZ36" s="18"/>
      <c r="DA36" s="18"/>
      <c r="DB36" s="32"/>
      <c r="DC36" s="290"/>
      <c r="DD36" s="289"/>
      <c r="DE36" s="291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454">
        <v>0</v>
      </c>
      <c r="EB36" s="455"/>
      <c r="EC36" s="455"/>
      <c r="ED36" s="289"/>
      <c r="EE36" s="289"/>
      <c r="EF36" s="289"/>
      <c r="EG36" s="289"/>
      <c r="EH36" s="289"/>
      <c r="EI36" s="289"/>
      <c r="EJ36" s="289"/>
      <c r="EK36" s="289"/>
      <c r="EL36" s="291"/>
      <c r="EM36" s="454">
        <f>BJ36-CA36</f>
        <v>30000</v>
      </c>
      <c r="EN36" s="455"/>
      <c r="EO36" s="455"/>
      <c r="EP36" s="455"/>
      <c r="EQ36" s="455"/>
      <c r="ER36" s="455"/>
      <c r="ES36" s="455"/>
      <c r="ET36" s="455"/>
      <c r="EU36" s="455"/>
      <c r="EV36" s="455"/>
      <c r="EW36" s="455"/>
      <c r="EX36" s="459"/>
      <c r="EY36" s="563">
        <v>0</v>
      </c>
      <c r="EZ36" s="564"/>
      <c r="FA36" s="564"/>
      <c r="FB36" s="564"/>
      <c r="FC36" s="564"/>
      <c r="FD36" s="564"/>
      <c r="FE36" s="564"/>
      <c r="FF36" s="564"/>
      <c r="FG36" s="564"/>
      <c r="FH36" s="564"/>
      <c r="FI36" s="564"/>
      <c r="FJ36" s="300"/>
    </row>
    <row r="37" spans="1:166" s="24" customFormat="1" ht="17.25" customHeight="1">
      <c r="A37" s="729" t="s">
        <v>118</v>
      </c>
      <c r="B37" s="730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0"/>
      <c r="V37" s="730"/>
      <c r="W37" s="730"/>
      <c r="X37" s="730"/>
      <c r="Y37" s="730"/>
      <c r="Z37" s="730"/>
      <c r="AA37" s="730"/>
      <c r="AB37" s="730"/>
      <c r="AC37" s="730"/>
      <c r="AD37" s="731"/>
      <c r="AE37" s="95"/>
      <c r="AF37" s="95"/>
      <c r="AG37" s="95"/>
      <c r="AH37" s="95"/>
      <c r="AI37" s="95"/>
      <c r="AJ37" s="95"/>
      <c r="AK37" s="484" t="s">
        <v>96</v>
      </c>
      <c r="AL37" s="484"/>
      <c r="AM37" s="484"/>
      <c r="AN37" s="485"/>
      <c r="AO37" s="141"/>
      <c r="AP37" s="142"/>
      <c r="AQ37" s="392"/>
      <c r="AR37" s="466" t="s">
        <v>179</v>
      </c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7"/>
      <c r="BJ37" s="454">
        <v>29000</v>
      </c>
      <c r="BK37" s="455"/>
      <c r="BL37" s="455"/>
      <c r="BM37" s="455"/>
      <c r="BN37" s="455"/>
      <c r="BO37" s="455"/>
      <c r="BP37" s="455"/>
      <c r="BQ37" s="455"/>
      <c r="BR37" s="455"/>
      <c r="BS37" s="18"/>
      <c r="BT37" s="18"/>
      <c r="BU37" s="18"/>
      <c r="BV37" s="18"/>
      <c r="BW37" s="18"/>
      <c r="BX37" s="18"/>
      <c r="BY37" s="18"/>
      <c r="BZ37" s="32"/>
      <c r="CA37" s="454">
        <v>21884</v>
      </c>
      <c r="CB37" s="455"/>
      <c r="CC37" s="455"/>
      <c r="CD37" s="455"/>
      <c r="CE37" s="455"/>
      <c r="CF37" s="455"/>
      <c r="CG37" s="455"/>
      <c r="CH37" s="18"/>
      <c r="CI37" s="18"/>
      <c r="CJ37" s="18"/>
      <c r="CK37" s="18"/>
      <c r="CL37" s="32"/>
      <c r="CM37" s="454">
        <v>21794</v>
      </c>
      <c r="CN37" s="455"/>
      <c r="CO37" s="455"/>
      <c r="CP37" s="455"/>
      <c r="CQ37" s="455"/>
      <c r="CR37" s="455"/>
      <c r="CS37" s="455"/>
      <c r="CT37" s="18"/>
      <c r="CU37" s="18"/>
      <c r="CV37" s="18"/>
      <c r="CW37" s="18"/>
      <c r="CX37" s="18"/>
      <c r="CY37" s="18"/>
      <c r="CZ37" s="18"/>
      <c r="DA37" s="18"/>
      <c r="DB37" s="32"/>
      <c r="DC37" s="377"/>
      <c r="DD37" s="376"/>
      <c r="DE37" s="384"/>
      <c r="DF37" s="389"/>
      <c r="DG37" s="389"/>
      <c r="DH37" s="389"/>
      <c r="DI37" s="389"/>
      <c r="DJ37" s="389"/>
      <c r="DK37" s="389"/>
      <c r="DL37" s="389"/>
      <c r="DM37" s="389"/>
      <c r="DN37" s="389"/>
      <c r="DO37" s="389"/>
      <c r="DP37" s="389"/>
      <c r="DQ37" s="389"/>
      <c r="DR37" s="389"/>
      <c r="DS37" s="389"/>
      <c r="DT37" s="389"/>
      <c r="DU37" s="389"/>
      <c r="DV37" s="389"/>
      <c r="DW37" s="389"/>
      <c r="DX37" s="389"/>
      <c r="DY37" s="389"/>
      <c r="DZ37" s="389"/>
      <c r="EA37" s="454">
        <f>CM37</f>
        <v>21794</v>
      </c>
      <c r="EB37" s="455"/>
      <c r="EC37" s="455"/>
      <c r="ED37" s="376"/>
      <c r="EE37" s="376"/>
      <c r="EF37" s="376"/>
      <c r="EG37" s="376"/>
      <c r="EH37" s="376"/>
      <c r="EI37" s="376"/>
      <c r="EJ37" s="376"/>
      <c r="EK37" s="376"/>
      <c r="EL37" s="384"/>
      <c r="EM37" s="454">
        <f>BJ37-CA37</f>
        <v>7116</v>
      </c>
      <c r="EN37" s="455"/>
      <c r="EO37" s="455"/>
      <c r="EP37" s="455"/>
      <c r="EQ37" s="455"/>
      <c r="ER37" s="455"/>
      <c r="ES37" s="455"/>
      <c r="ET37" s="455"/>
      <c r="EU37" s="455"/>
      <c r="EV37" s="455"/>
      <c r="EW37" s="455"/>
      <c r="EX37" s="459"/>
      <c r="EY37" s="563">
        <f>CA37-CM37</f>
        <v>90</v>
      </c>
      <c r="EZ37" s="564"/>
      <c r="FA37" s="564"/>
      <c r="FB37" s="564"/>
      <c r="FC37" s="564"/>
      <c r="FD37" s="564"/>
      <c r="FE37" s="564"/>
      <c r="FF37" s="564"/>
      <c r="FG37" s="564"/>
      <c r="FH37" s="564"/>
      <c r="FI37" s="385"/>
      <c r="FJ37" s="386"/>
    </row>
    <row r="38" spans="1:166" s="24" customFormat="1" ht="15" customHeight="1">
      <c r="A38" s="729" t="s">
        <v>118</v>
      </c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1"/>
      <c r="AE38" s="613" t="s">
        <v>96</v>
      </c>
      <c r="AF38" s="614"/>
      <c r="AG38" s="614"/>
      <c r="AH38" s="614"/>
      <c r="AI38" s="614"/>
      <c r="AJ38" s="614"/>
      <c r="AK38" s="615"/>
      <c r="AL38" s="615"/>
      <c r="AM38" s="615"/>
      <c r="AN38" s="616"/>
      <c r="AO38" s="141"/>
      <c r="AP38" s="142"/>
      <c r="AQ38" s="638" t="s">
        <v>119</v>
      </c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40"/>
      <c r="BJ38" s="454">
        <v>71000</v>
      </c>
      <c r="BK38" s="455"/>
      <c r="BL38" s="455"/>
      <c r="BM38" s="455"/>
      <c r="BN38" s="455"/>
      <c r="BO38" s="455"/>
      <c r="BP38" s="455"/>
      <c r="BQ38" s="455"/>
      <c r="BR38" s="455"/>
      <c r="BS38" s="18"/>
      <c r="BT38" s="18"/>
      <c r="BU38" s="18"/>
      <c r="BV38" s="18"/>
      <c r="BW38" s="18"/>
      <c r="BX38" s="18"/>
      <c r="BY38" s="18"/>
      <c r="BZ38" s="32"/>
      <c r="CA38" s="454">
        <v>24741.74</v>
      </c>
      <c r="CB38" s="455"/>
      <c r="CC38" s="455"/>
      <c r="CD38" s="455"/>
      <c r="CE38" s="455"/>
      <c r="CF38" s="455"/>
      <c r="CG38" s="455"/>
      <c r="CH38" s="18"/>
      <c r="CI38" s="18"/>
      <c r="CJ38" s="18"/>
      <c r="CK38" s="18"/>
      <c r="CL38" s="32"/>
      <c r="CM38" s="454">
        <v>24741.74</v>
      </c>
      <c r="CN38" s="455"/>
      <c r="CO38" s="455"/>
      <c r="CP38" s="455"/>
      <c r="CQ38" s="455"/>
      <c r="CR38" s="455"/>
      <c r="CS38" s="455"/>
      <c r="CT38" s="18"/>
      <c r="CU38" s="18"/>
      <c r="CV38" s="18"/>
      <c r="CW38" s="18"/>
      <c r="CX38" s="18"/>
      <c r="CY38" s="18"/>
      <c r="CZ38" s="18"/>
      <c r="DA38" s="18"/>
      <c r="DB38" s="32"/>
      <c r="DC38" s="34"/>
      <c r="DD38" s="35"/>
      <c r="DE38" s="36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54">
        <f t="shared" si="6"/>
        <v>24741.74</v>
      </c>
      <c r="EB38" s="455"/>
      <c r="EC38" s="455"/>
      <c r="ED38" s="35"/>
      <c r="EE38" s="35"/>
      <c r="EF38" s="35"/>
      <c r="EG38" s="35"/>
      <c r="EH38" s="35"/>
      <c r="EI38" s="35"/>
      <c r="EJ38" s="35"/>
      <c r="EK38" s="35"/>
      <c r="EL38" s="36"/>
      <c r="EM38" s="454">
        <f t="shared" si="7"/>
        <v>46258.259999999995</v>
      </c>
      <c r="EN38" s="455"/>
      <c r="EO38" s="455"/>
      <c r="EP38" s="455"/>
      <c r="EQ38" s="455"/>
      <c r="ER38" s="455"/>
      <c r="ES38" s="455"/>
      <c r="ET38" s="455"/>
      <c r="EU38" s="455"/>
      <c r="EV38" s="455"/>
      <c r="EW38" s="455"/>
      <c r="EX38" s="459"/>
      <c r="EY38" s="563">
        <f t="shared" si="5"/>
        <v>0</v>
      </c>
      <c r="EZ38" s="564"/>
      <c r="FA38" s="564"/>
      <c r="FB38" s="564"/>
      <c r="FC38" s="564"/>
      <c r="FD38" s="564"/>
      <c r="FE38" s="564"/>
      <c r="FF38" s="564"/>
      <c r="FG38" s="564"/>
      <c r="FH38" s="564"/>
      <c r="FI38" s="564"/>
      <c r="FJ38" s="565"/>
    </row>
    <row r="39" spans="1:166" s="125" customFormat="1" ht="35.25" customHeight="1">
      <c r="A39" s="739" t="s">
        <v>100</v>
      </c>
      <c r="B39" s="740"/>
      <c r="C39" s="740"/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0"/>
      <c r="O39" s="740"/>
      <c r="P39" s="740"/>
      <c r="Q39" s="740"/>
      <c r="R39" s="740"/>
      <c r="S39" s="740"/>
      <c r="T39" s="740"/>
      <c r="U39" s="740"/>
      <c r="V39" s="740"/>
      <c r="W39" s="740"/>
      <c r="X39" s="740"/>
      <c r="Y39" s="740"/>
      <c r="Z39" s="740"/>
      <c r="AA39" s="740"/>
      <c r="AB39" s="740"/>
      <c r="AC39" s="740"/>
      <c r="AD39" s="740"/>
      <c r="AE39" s="740"/>
      <c r="AF39" s="740"/>
      <c r="AG39" s="740"/>
      <c r="AH39" s="740"/>
      <c r="AI39" s="740"/>
      <c r="AJ39" s="741"/>
      <c r="AK39" s="599" t="s">
        <v>34</v>
      </c>
      <c r="AL39" s="600"/>
      <c r="AM39" s="600"/>
      <c r="AN39" s="600"/>
      <c r="AO39" s="600"/>
      <c r="AP39" s="601"/>
      <c r="AQ39" s="599"/>
      <c r="AR39" s="629"/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29"/>
      <c r="BD39" s="629"/>
      <c r="BE39" s="629"/>
      <c r="BF39" s="629"/>
      <c r="BG39" s="629"/>
      <c r="BH39" s="629"/>
      <c r="BI39" s="630"/>
      <c r="BJ39" s="631">
        <f>BJ40+BJ41</f>
        <v>154400</v>
      </c>
      <c r="BK39" s="623"/>
      <c r="BL39" s="623"/>
      <c r="BM39" s="623"/>
      <c r="BN39" s="623"/>
      <c r="BO39" s="623"/>
      <c r="BP39" s="623"/>
      <c r="BQ39" s="623"/>
      <c r="BR39" s="623"/>
      <c r="BS39" s="623"/>
      <c r="BT39" s="623"/>
      <c r="BU39" s="623"/>
      <c r="BV39" s="623"/>
      <c r="BW39" s="623"/>
      <c r="BX39" s="623"/>
      <c r="BY39" s="623"/>
      <c r="BZ39" s="623"/>
      <c r="CA39" s="641">
        <f>CA40+CA41</f>
        <v>75662.5</v>
      </c>
      <c r="CB39" s="642"/>
      <c r="CC39" s="642"/>
      <c r="CD39" s="642"/>
      <c r="CE39" s="642"/>
      <c r="CF39" s="642"/>
      <c r="CG39" s="642"/>
      <c r="CH39" s="642"/>
      <c r="CI39" s="642"/>
      <c r="CJ39" s="642"/>
      <c r="CK39" s="642"/>
      <c r="CL39" s="631"/>
      <c r="CM39" s="623">
        <f>CM40+CM41</f>
        <v>75608.5</v>
      </c>
      <c r="CN39" s="623"/>
      <c r="CO39" s="623"/>
      <c r="CP39" s="623"/>
      <c r="CQ39" s="623"/>
      <c r="CR39" s="623"/>
      <c r="CS39" s="623"/>
      <c r="CT39" s="623"/>
      <c r="CU39" s="623"/>
      <c r="CV39" s="623"/>
      <c r="CW39" s="623"/>
      <c r="CX39" s="623"/>
      <c r="CY39" s="623"/>
      <c r="CZ39" s="623"/>
      <c r="DA39" s="623"/>
      <c r="DB39" s="623"/>
      <c r="DC39" s="623"/>
      <c r="DD39" s="623"/>
      <c r="DE39" s="623"/>
      <c r="DF39" s="623"/>
      <c r="DG39" s="623"/>
      <c r="DH39" s="623"/>
      <c r="DI39" s="623"/>
      <c r="DJ39" s="623"/>
      <c r="DK39" s="623"/>
      <c r="DL39" s="623"/>
      <c r="DM39" s="623"/>
      <c r="DN39" s="623"/>
      <c r="DO39" s="623"/>
      <c r="DP39" s="623"/>
      <c r="DQ39" s="623"/>
      <c r="DR39" s="623"/>
      <c r="DS39" s="623"/>
      <c r="DT39" s="623"/>
      <c r="DU39" s="623"/>
      <c r="DV39" s="623"/>
      <c r="DW39" s="623"/>
      <c r="DX39" s="623"/>
      <c r="DY39" s="623"/>
      <c r="DZ39" s="623"/>
      <c r="EA39" s="641">
        <f t="shared" si="6"/>
        <v>75608.5</v>
      </c>
      <c r="EB39" s="642"/>
      <c r="EC39" s="642"/>
      <c r="ED39" s="642"/>
      <c r="EE39" s="642"/>
      <c r="EF39" s="642"/>
      <c r="EG39" s="642"/>
      <c r="EH39" s="642"/>
      <c r="EI39" s="642"/>
      <c r="EJ39" s="642"/>
      <c r="EK39" s="642"/>
      <c r="EL39" s="631"/>
      <c r="EM39" s="845">
        <f t="shared" si="7"/>
        <v>78737.5</v>
      </c>
      <c r="EN39" s="845"/>
      <c r="EO39" s="845"/>
      <c r="EP39" s="845"/>
      <c r="EQ39" s="845"/>
      <c r="ER39" s="845"/>
      <c r="ES39" s="845"/>
      <c r="ET39" s="845"/>
      <c r="EU39" s="845"/>
      <c r="EV39" s="845"/>
      <c r="EW39" s="845"/>
      <c r="EX39" s="845"/>
      <c r="EY39" s="848">
        <f t="shared" si="5"/>
        <v>54</v>
      </c>
      <c r="EZ39" s="848"/>
      <c r="FA39" s="848"/>
      <c r="FB39" s="848"/>
      <c r="FC39" s="848"/>
      <c r="FD39" s="848"/>
      <c r="FE39" s="848"/>
      <c r="FF39" s="848"/>
      <c r="FG39" s="848"/>
      <c r="FH39" s="848"/>
      <c r="FI39" s="848"/>
      <c r="FJ39" s="848"/>
    </row>
    <row r="40" spans="1:166" s="8" customFormat="1" ht="15" customHeight="1">
      <c r="A40" s="22" t="s">
        <v>15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624">
        <v>211</v>
      </c>
      <c r="AF40" s="625"/>
      <c r="AG40" s="625"/>
      <c r="AH40" s="625"/>
      <c r="AI40" s="625"/>
      <c r="AJ40" s="625"/>
      <c r="AK40" s="625"/>
      <c r="AL40" s="625"/>
      <c r="AM40" s="625"/>
      <c r="AN40" s="626"/>
      <c r="AO40" s="30"/>
      <c r="AP40" s="27"/>
      <c r="AQ40" s="736" t="s">
        <v>120</v>
      </c>
      <c r="AR40" s="737"/>
      <c r="AS40" s="737"/>
      <c r="AT40" s="737"/>
      <c r="AU40" s="737"/>
      <c r="AV40" s="737"/>
      <c r="AW40" s="737"/>
      <c r="AX40" s="737"/>
      <c r="AY40" s="737"/>
      <c r="AZ40" s="737"/>
      <c r="BA40" s="737"/>
      <c r="BB40" s="737"/>
      <c r="BC40" s="737"/>
      <c r="BD40" s="737"/>
      <c r="BE40" s="737"/>
      <c r="BF40" s="737"/>
      <c r="BG40" s="737"/>
      <c r="BH40" s="737"/>
      <c r="BI40" s="738"/>
      <c r="BJ40" s="454">
        <v>118600</v>
      </c>
      <c r="BK40" s="455"/>
      <c r="BL40" s="455"/>
      <c r="BM40" s="455"/>
      <c r="BN40" s="455"/>
      <c r="BO40" s="455"/>
      <c r="BP40" s="455"/>
      <c r="BQ40" s="455"/>
      <c r="BR40" s="459"/>
      <c r="BS40" s="41"/>
      <c r="BT40" s="41"/>
      <c r="BU40" s="41"/>
      <c r="BV40" s="41"/>
      <c r="BW40" s="41"/>
      <c r="BX40" s="41"/>
      <c r="BY40" s="41"/>
      <c r="BZ40" s="41"/>
      <c r="CA40" s="454">
        <v>59046.72</v>
      </c>
      <c r="CB40" s="455"/>
      <c r="CC40" s="455"/>
      <c r="CD40" s="455"/>
      <c r="CE40" s="455"/>
      <c r="CF40" s="455"/>
      <c r="CG40" s="459"/>
      <c r="CH40" s="35"/>
      <c r="CI40" s="35"/>
      <c r="CJ40" s="35"/>
      <c r="CK40" s="35"/>
      <c r="CL40" s="36"/>
      <c r="CM40" s="454">
        <v>58992.72</v>
      </c>
      <c r="CN40" s="455"/>
      <c r="CO40" s="455"/>
      <c r="CP40" s="455"/>
      <c r="CQ40" s="455"/>
      <c r="CR40" s="455"/>
      <c r="CS40" s="459"/>
      <c r="CT40" s="41"/>
      <c r="CU40" s="41"/>
      <c r="CV40" s="41"/>
      <c r="CW40" s="41"/>
      <c r="CX40" s="41"/>
      <c r="CY40" s="41"/>
      <c r="CZ40" s="41"/>
      <c r="DA40" s="41"/>
      <c r="DB40" s="41"/>
      <c r="DC40" s="34"/>
      <c r="DD40" s="35"/>
      <c r="DE40" s="36"/>
      <c r="DF40" s="34"/>
      <c r="DG40" s="35"/>
      <c r="DH40" s="35"/>
      <c r="DI40" s="35"/>
      <c r="DJ40" s="35"/>
      <c r="DK40" s="35"/>
      <c r="DL40" s="35"/>
      <c r="DM40" s="35"/>
      <c r="DN40" s="35"/>
      <c r="DO40" s="35"/>
      <c r="DP40" s="36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54">
        <f t="shared" si="6"/>
        <v>58992.72</v>
      </c>
      <c r="EB40" s="455"/>
      <c r="EC40" s="455"/>
      <c r="ED40" s="35"/>
      <c r="EE40" s="35"/>
      <c r="EF40" s="35"/>
      <c r="EG40" s="35"/>
      <c r="EH40" s="35"/>
      <c r="EI40" s="35"/>
      <c r="EJ40" s="35"/>
      <c r="EK40" s="35"/>
      <c r="EL40" s="36"/>
      <c r="EM40" s="454">
        <f t="shared" si="7"/>
        <v>59553.28</v>
      </c>
      <c r="EN40" s="455"/>
      <c r="EO40" s="455"/>
      <c r="EP40" s="455"/>
      <c r="EQ40" s="455"/>
      <c r="ER40" s="455"/>
      <c r="ES40" s="455"/>
      <c r="ET40" s="455"/>
      <c r="EU40" s="455"/>
      <c r="EV40" s="455"/>
      <c r="EW40" s="455"/>
      <c r="EX40" s="459"/>
      <c r="EY40" s="563">
        <f t="shared" si="5"/>
        <v>54</v>
      </c>
      <c r="EZ40" s="564"/>
      <c r="FA40" s="564"/>
      <c r="FB40" s="564"/>
      <c r="FC40" s="564"/>
      <c r="FD40" s="564"/>
      <c r="FE40" s="564"/>
      <c r="FF40" s="564"/>
      <c r="FG40" s="564"/>
      <c r="FH40" s="564"/>
      <c r="FI40" s="564"/>
      <c r="FJ40" s="565"/>
    </row>
    <row r="41" spans="1:166" s="8" customFormat="1" ht="23.25" customHeight="1">
      <c r="A41" s="440" t="s">
        <v>74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2"/>
      <c r="AE41" s="443">
        <v>213</v>
      </c>
      <c r="AF41" s="444"/>
      <c r="AG41" s="444"/>
      <c r="AH41" s="444"/>
      <c r="AI41" s="444"/>
      <c r="AJ41" s="444"/>
      <c r="AK41" s="444"/>
      <c r="AL41" s="444"/>
      <c r="AM41" s="444"/>
      <c r="AN41" s="445"/>
      <c r="AO41" s="29"/>
      <c r="AP41" s="28"/>
      <c r="AQ41" s="605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7"/>
      <c r="BJ41" s="454">
        <v>35800</v>
      </c>
      <c r="BK41" s="455"/>
      <c r="BL41" s="455"/>
      <c r="BM41" s="455"/>
      <c r="BN41" s="455"/>
      <c r="BO41" s="455"/>
      <c r="BP41" s="455"/>
      <c r="BQ41" s="455"/>
      <c r="BR41" s="459"/>
      <c r="BS41" s="41"/>
      <c r="BT41" s="41"/>
      <c r="BU41" s="41"/>
      <c r="BV41" s="41"/>
      <c r="BW41" s="41"/>
      <c r="BX41" s="41"/>
      <c r="BY41" s="41"/>
      <c r="BZ41" s="41"/>
      <c r="CA41" s="454">
        <v>16615.78</v>
      </c>
      <c r="CB41" s="455"/>
      <c r="CC41" s="455"/>
      <c r="CD41" s="455"/>
      <c r="CE41" s="455"/>
      <c r="CF41" s="455"/>
      <c r="CG41" s="459"/>
      <c r="CH41" s="35"/>
      <c r="CI41" s="35"/>
      <c r="CJ41" s="35"/>
      <c r="CK41" s="35"/>
      <c r="CL41" s="36"/>
      <c r="CM41" s="454">
        <v>16615.78</v>
      </c>
      <c r="CN41" s="455"/>
      <c r="CO41" s="455"/>
      <c r="CP41" s="455"/>
      <c r="CQ41" s="455"/>
      <c r="CR41" s="455"/>
      <c r="CS41" s="459"/>
      <c r="CT41" s="41"/>
      <c r="CU41" s="41"/>
      <c r="CV41" s="41"/>
      <c r="CW41" s="41"/>
      <c r="CX41" s="41"/>
      <c r="CY41" s="41"/>
      <c r="CZ41" s="41"/>
      <c r="DA41" s="41"/>
      <c r="DB41" s="41"/>
      <c r="DC41" s="73"/>
      <c r="DD41" s="74"/>
      <c r="DE41" s="76"/>
      <c r="DF41" s="73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54">
        <f t="shared" si="6"/>
        <v>16615.78</v>
      </c>
      <c r="EB41" s="455"/>
      <c r="EC41" s="455"/>
      <c r="ED41" s="35"/>
      <c r="EE41" s="35"/>
      <c r="EF41" s="35"/>
      <c r="EG41" s="35"/>
      <c r="EH41" s="35"/>
      <c r="EI41" s="35"/>
      <c r="EJ41" s="35"/>
      <c r="EK41" s="35"/>
      <c r="EL41" s="36"/>
      <c r="EM41" s="454">
        <f t="shared" si="7"/>
        <v>19184.22</v>
      </c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9"/>
      <c r="EY41" s="563">
        <f t="shared" si="5"/>
        <v>0</v>
      </c>
      <c r="EZ41" s="564"/>
      <c r="FA41" s="564"/>
      <c r="FB41" s="564"/>
      <c r="FC41" s="564"/>
      <c r="FD41" s="564"/>
      <c r="FE41" s="564"/>
      <c r="FF41" s="564"/>
      <c r="FG41" s="564"/>
      <c r="FH41" s="564"/>
      <c r="FI41" s="564"/>
      <c r="FJ41" s="565"/>
    </row>
    <row r="42" spans="1:166" s="96" customFormat="1" ht="20.25" customHeight="1">
      <c r="A42" s="582" t="s">
        <v>101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  <c r="AD42" s="583"/>
      <c r="AE42" s="97"/>
      <c r="AF42" s="97"/>
      <c r="AG42" s="97"/>
      <c r="AH42" s="97"/>
      <c r="AI42" s="97"/>
      <c r="AJ42" s="97"/>
      <c r="AK42" s="593"/>
      <c r="AL42" s="593"/>
      <c r="AM42" s="593"/>
      <c r="AN42" s="594"/>
      <c r="AO42" s="98"/>
      <c r="AP42" s="99"/>
      <c r="AQ42" s="100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2"/>
      <c r="BJ42" s="588">
        <f>BJ43+BJ44+BJ45+BJ46+BJ47+BJ48+BJ49+BJ50</f>
        <v>327600</v>
      </c>
      <c r="BK42" s="589"/>
      <c r="BL42" s="589"/>
      <c r="BM42" s="589"/>
      <c r="BN42" s="589"/>
      <c r="BO42" s="589"/>
      <c r="BP42" s="589"/>
      <c r="BQ42" s="589"/>
      <c r="BR42" s="589"/>
      <c r="BS42" s="90"/>
      <c r="BT42" s="90"/>
      <c r="BU42" s="90"/>
      <c r="BV42" s="90"/>
      <c r="BW42" s="90"/>
      <c r="BX42" s="90"/>
      <c r="BY42" s="90"/>
      <c r="BZ42" s="91"/>
      <c r="CA42" s="588">
        <f>CA43+CA44+CA45+CA46+CA47+CA48+CA49+CA50</f>
        <v>142045</v>
      </c>
      <c r="CB42" s="589"/>
      <c r="CC42" s="589"/>
      <c r="CD42" s="589"/>
      <c r="CE42" s="90"/>
      <c r="CF42" s="90"/>
      <c r="CG42" s="90"/>
      <c r="CH42" s="90"/>
      <c r="CI42" s="90"/>
      <c r="CJ42" s="90"/>
      <c r="CK42" s="90"/>
      <c r="CL42" s="91"/>
      <c r="CM42" s="721">
        <f>CM43+CM44+CM45+CM46+CM47+CM48+CM49+CM50</f>
        <v>142045</v>
      </c>
      <c r="CN42" s="722"/>
      <c r="CO42" s="722"/>
      <c r="CP42" s="722"/>
      <c r="CQ42" s="722"/>
      <c r="CR42" s="722"/>
      <c r="CS42" s="723"/>
      <c r="CT42" s="90"/>
      <c r="CU42" s="90"/>
      <c r="CV42" s="90"/>
      <c r="CW42" s="90"/>
      <c r="CX42" s="90"/>
      <c r="CY42" s="90"/>
      <c r="CZ42" s="90"/>
      <c r="DA42" s="90"/>
      <c r="DB42" s="90"/>
      <c r="DC42" s="844"/>
      <c r="DD42" s="844"/>
      <c r="DE42" s="844"/>
      <c r="DF42" s="103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1"/>
      <c r="EA42" s="588">
        <f>EA43+EA44+EA45+EA46+EA47+EA48+EA49+EA50</f>
        <v>142045</v>
      </c>
      <c r="EB42" s="589"/>
      <c r="EC42" s="589"/>
      <c r="ED42" s="90"/>
      <c r="EE42" s="90"/>
      <c r="EF42" s="90"/>
      <c r="EG42" s="90"/>
      <c r="EH42" s="90"/>
      <c r="EI42" s="90"/>
      <c r="EJ42" s="90"/>
      <c r="EK42" s="90"/>
      <c r="EL42" s="91"/>
      <c r="EM42" s="588">
        <f>EM43+EM44+EM45+EM46+EM47+EM48+EM49+EM50</f>
        <v>185555</v>
      </c>
      <c r="EN42" s="589"/>
      <c r="EO42" s="90"/>
      <c r="EP42" s="90"/>
      <c r="EQ42" s="90"/>
      <c r="ER42" s="90"/>
      <c r="ES42" s="90"/>
      <c r="ET42" s="90"/>
      <c r="EU42" s="90"/>
      <c r="EV42" s="90"/>
      <c r="EW42" s="90"/>
      <c r="EX42" s="91"/>
      <c r="EY42" s="596">
        <f>EY43+EY44+EY45+EY46+EY47+EY48+EY49+EY50</f>
        <v>0</v>
      </c>
      <c r="EZ42" s="597"/>
      <c r="FA42" s="597"/>
      <c r="FB42" s="597"/>
      <c r="FC42" s="597"/>
      <c r="FD42" s="597"/>
      <c r="FE42" s="597"/>
      <c r="FF42" s="597"/>
      <c r="FG42" s="597"/>
      <c r="FH42" s="597"/>
      <c r="FI42" s="597"/>
      <c r="FJ42" s="645"/>
    </row>
    <row r="43" spans="1:166" s="335" customFormat="1" ht="34.5" customHeight="1">
      <c r="A43" s="460" t="s">
        <v>162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2"/>
      <c r="AE43" s="624" t="s">
        <v>125</v>
      </c>
      <c r="AF43" s="625"/>
      <c r="AG43" s="625"/>
      <c r="AH43" s="625"/>
      <c r="AI43" s="625"/>
      <c r="AJ43" s="625"/>
      <c r="AK43" s="625"/>
      <c r="AL43" s="625"/>
      <c r="AM43" s="625"/>
      <c r="AN43" s="626"/>
      <c r="AO43" s="293"/>
      <c r="AP43" s="168"/>
      <c r="AQ43" s="308"/>
      <c r="AR43" s="446" t="s">
        <v>121</v>
      </c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7"/>
      <c r="BJ43" s="454">
        <v>12400</v>
      </c>
      <c r="BK43" s="455"/>
      <c r="BL43" s="455"/>
      <c r="BM43" s="455"/>
      <c r="BN43" s="455"/>
      <c r="BO43" s="455"/>
      <c r="BP43" s="455"/>
      <c r="BQ43" s="455"/>
      <c r="BR43" s="455"/>
      <c r="BS43" s="289"/>
      <c r="BT43" s="289"/>
      <c r="BU43" s="289"/>
      <c r="BV43" s="289"/>
      <c r="BW43" s="289"/>
      <c r="BX43" s="289"/>
      <c r="BY43" s="289"/>
      <c r="BZ43" s="291"/>
      <c r="CA43" s="454">
        <v>0</v>
      </c>
      <c r="CB43" s="455"/>
      <c r="CC43" s="455"/>
      <c r="CD43" s="455"/>
      <c r="CE43" s="455"/>
      <c r="CF43" s="455"/>
      <c r="CG43" s="489"/>
      <c r="CH43" s="289"/>
      <c r="CI43" s="289"/>
      <c r="CJ43" s="289"/>
      <c r="CK43" s="289"/>
      <c r="CL43" s="291"/>
      <c r="CM43" s="454">
        <v>0</v>
      </c>
      <c r="CN43" s="455"/>
      <c r="CO43" s="455"/>
      <c r="CP43" s="455"/>
      <c r="CQ43" s="455"/>
      <c r="CR43" s="455"/>
      <c r="CS43" s="489"/>
      <c r="CT43" s="303"/>
      <c r="CU43" s="303"/>
      <c r="CV43" s="303"/>
      <c r="CW43" s="303"/>
      <c r="CX43" s="303"/>
      <c r="CY43" s="303"/>
      <c r="CZ43" s="289"/>
      <c r="DA43" s="289"/>
      <c r="DB43" s="289"/>
      <c r="DC43" s="288"/>
      <c r="DD43" s="288"/>
      <c r="DE43" s="288"/>
      <c r="DF43" s="75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91"/>
      <c r="EA43" s="454">
        <f aca="true" t="shared" si="8" ref="EA43:EA50">CM43</f>
        <v>0</v>
      </c>
      <c r="EB43" s="455"/>
      <c r="EC43" s="455"/>
      <c r="ED43" s="289"/>
      <c r="EE43" s="289"/>
      <c r="EF43" s="289"/>
      <c r="EG43" s="289"/>
      <c r="EH43" s="289"/>
      <c r="EI43" s="289"/>
      <c r="EJ43" s="289"/>
      <c r="EK43" s="289"/>
      <c r="EL43" s="291"/>
      <c r="EM43" s="454">
        <f aca="true" t="shared" si="9" ref="EM43:EM57">BJ43-CA43</f>
        <v>12400</v>
      </c>
      <c r="EN43" s="455"/>
      <c r="EO43" s="455"/>
      <c r="EP43" s="455"/>
      <c r="EQ43" s="455"/>
      <c r="ER43" s="455"/>
      <c r="ES43" s="455"/>
      <c r="ET43" s="455"/>
      <c r="EU43" s="455"/>
      <c r="EV43" s="455"/>
      <c r="EW43" s="455"/>
      <c r="EX43" s="459"/>
      <c r="EY43" s="563">
        <v>0</v>
      </c>
      <c r="EZ43" s="564"/>
      <c r="FA43" s="564"/>
      <c r="FB43" s="564"/>
      <c r="FC43" s="564"/>
      <c r="FD43" s="564"/>
      <c r="FE43" s="564"/>
      <c r="FF43" s="564"/>
      <c r="FG43" s="564"/>
      <c r="FH43" s="564"/>
      <c r="FI43" s="564"/>
      <c r="FJ43" s="334"/>
    </row>
    <row r="44" spans="1:166" s="335" customFormat="1" ht="34.5" customHeight="1">
      <c r="A44" s="460" t="s">
        <v>181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2"/>
      <c r="AE44" s="443" t="s">
        <v>137</v>
      </c>
      <c r="AF44" s="444"/>
      <c r="AG44" s="444"/>
      <c r="AH44" s="444"/>
      <c r="AI44" s="444"/>
      <c r="AJ44" s="444"/>
      <c r="AK44" s="444"/>
      <c r="AL44" s="444"/>
      <c r="AM44" s="444"/>
      <c r="AN44" s="445"/>
      <c r="AO44" s="380"/>
      <c r="AP44" s="168"/>
      <c r="AQ44" s="383"/>
      <c r="AR44" s="446" t="s">
        <v>121</v>
      </c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7"/>
      <c r="BJ44" s="454">
        <v>36900</v>
      </c>
      <c r="BK44" s="455"/>
      <c r="BL44" s="455"/>
      <c r="BM44" s="455"/>
      <c r="BN44" s="455"/>
      <c r="BO44" s="455"/>
      <c r="BP44" s="455"/>
      <c r="BQ44" s="455"/>
      <c r="BR44" s="455"/>
      <c r="BS44" s="376"/>
      <c r="BT44" s="376"/>
      <c r="BU44" s="376"/>
      <c r="BV44" s="376"/>
      <c r="BW44" s="376"/>
      <c r="BX44" s="376"/>
      <c r="BY44" s="376"/>
      <c r="BZ44" s="384"/>
      <c r="CA44" s="454">
        <v>9345</v>
      </c>
      <c r="CB44" s="455"/>
      <c r="CC44" s="455"/>
      <c r="CD44" s="455"/>
      <c r="CE44" s="455"/>
      <c r="CF44" s="455"/>
      <c r="CG44" s="489"/>
      <c r="CH44" s="376"/>
      <c r="CI44" s="376"/>
      <c r="CJ44" s="376"/>
      <c r="CK44" s="376"/>
      <c r="CL44" s="384"/>
      <c r="CM44" s="454">
        <v>9345</v>
      </c>
      <c r="CN44" s="455"/>
      <c r="CO44" s="455"/>
      <c r="CP44" s="455"/>
      <c r="CQ44" s="455"/>
      <c r="CR44" s="455"/>
      <c r="CS44" s="489"/>
      <c r="CT44" s="382"/>
      <c r="CU44" s="382"/>
      <c r="CV44" s="382"/>
      <c r="CW44" s="382"/>
      <c r="CX44" s="382"/>
      <c r="CY44" s="382"/>
      <c r="CZ44" s="376"/>
      <c r="DA44" s="376"/>
      <c r="DB44" s="376"/>
      <c r="DC44" s="378"/>
      <c r="DD44" s="378"/>
      <c r="DE44" s="378"/>
      <c r="DF44" s="75"/>
      <c r="DG44" s="376"/>
      <c r="DH44" s="376"/>
      <c r="DI44" s="376"/>
      <c r="DJ44" s="376"/>
      <c r="DK44" s="376"/>
      <c r="DL44" s="376"/>
      <c r="DM44" s="376"/>
      <c r="DN44" s="376"/>
      <c r="DO44" s="376"/>
      <c r="DP44" s="376"/>
      <c r="DQ44" s="376"/>
      <c r="DR44" s="376"/>
      <c r="DS44" s="376"/>
      <c r="DT44" s="376"/>
      <c r="DU44" s="376"/>
      <c r="DV44" s="376"/>
      <c r="DW44" s="376"/>
      <c r="DX44" s="376"/>
      <c r="DY44" s="376"/>
      <c r="DZ44" s="384"/>
      <c r="EA44" s="454">
        <f>CM44</f>
        <v>9345</v>
      </c>
      <c r="EB44" s="455"/>
      <c r="EC44" s="455"/>
      <c r="ED44" s="376"/>
      <c r="EE44" s="376"/>
      <c r="EF44" s="376"/>
      <c r="EG44" s="376"/>
      <c r="EH44" s="376"/>
      <c r="EI44" s="376"/>
      <c r="EJ44" s="376"/>
      <c r="EK44" s="376"/>
      <c r="EL44" s="384"/>
      <c r="EM44" s="454">
        <f>BJ44-CA44</f>
        <v>27555</v>
      </c>
      <c r="EN44" s="455"/>
      <c r="EO44" s="455"/>
      <c r="EP44" s="455"/>
      <c r="EQ44" s="455"/>
      <c r="ER44" s="455"/>
      <c r="ES44" s="455"/>
      <c r="ET44" s="455"/>
      <c r="EU44" s="455"/>
      <c r="EV44" s="455"/>
      <c r="EW44" s="455"/>
      <c r="EX44" s="459"/>
      <c r="EY44" s="563">
        <f>CA44-CM44</f>
        <v>0</v>
      </c>
      <c r="EZ44" s="564"/>
      <c r="FA44" s="564"/>
      <c r="FB44" s="564"/>
      <c r="FC44" s="564"/>
      <c r="FD44" s="564"/>
      <c r="FE44" s="564"/>
      <c r="FF44" s="564"/>
      <c r="FG44" s="564"/>
      <c r="FH44" s="564"/>
      <c r="FI44" s="385"/>
      <c r="FJ44" s="334"/>
    </row>
    <row r="45" spans="1:166" s="335" customFormat="1" ht="25.5" customHeight="1">
      <c r="A45" s="460" t="s">
        <v>182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2"/>
      <c r="AE45" s="390"/>
      <c r="AF45" s="391"/>
      <c r="AG45" s="391"/>
      <c r="AH45" s="391"/>
      <c r="AI45" s="391"/>
      <c r="AJ45" s="391"/>
      <c r="AK45" s="444" t="s">
        <v>126</v>
      </c>
      <c r="AL45" s="444"/>
      <c r="AM45" s="444"/>
      <c r="AN45" s="445"/>
      <c r="AO45" s="380"/>
      <c r="AP45" s="168"/>
      <c r="AQ45" s="383"/>
      <c r="AR45" s="446" t="s">
        <v>121</v>
      </c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7"/>
      <c r="BJ45" s="454">
        <v>700</v>
      </c>
      <c r="BK45" s="455"/>
      <c r="BL45" s="455"/>
      <c r="BM45" s="455"/>
      <c r="BN45" s="455"/>
      <c r="BO45" s="455"/>
      <c r="BP45" s="455"/>
      <c r="BQ45" s="455"/>
      <c r="BR45" s="455"/>
      <c r="BS45" s="376"/>
      <c r="BT45" s="376"/>
      <c r="BU45" s="376"/>
      <c r="BV45" s="376"/>
      <c r="BW45" s="376"/>
      <c r="BX45" s="376"/>
      <c r="BY45" s="376"/>
      <c r="BZ45" s="384"/>
      <c r="CA45" s="454">
        <v>700</v>
      </c>
      <c r="CB45" s="455"/>
      <c r="CC45" s="455"/>
      <c r="CD45" s="455"/>
      <c r="CE45" s="455"/>
      <c r="CF45" s="455"/>
      <c r="CG45" s="489"/>
      <c r="CH45" s="376"/>
      <c r="CI45" s="376"/>
      <c r="CJ45" s="376"/>
      <c r="CK45" s="376"/>
      <c r="CL45" s="384"/>
      <c r="CM45" s="454">
        <v>700</v>
      </c>
      <c r="CN45" s="455"/>
      <c r="CO45" s="455"/>
      <c r="CP45" s="455"/>
      <c r="CQ45" s="455"/>
      <c r="CR45" s="455"/>
      <c r="CS45" s="489"/>
      <c r="CT45" s="382"/>
      <c r="CU45" s="382"/>
      <c r="CV45" s="382"/>
      <c r="CW45" s="382"/>
      <c r="CX45" s="382"/>
      <c r="CY45" s="382"/>
      <c r="CZ45" s="376"/>
      <c r="DA45" s="376"/>
      <c r="DB45" s="376"/>
      <c r="DC45" s="378"/>
      <c r="DD45" s="378"/>
      <c r="DE45" s="378"/>
      <c r="DF45" s="75"/>
      <c r="DG45" s="376"/>
      <c r="DH45" s="376"/>
      <c r="DI45" s="376"/>
      <c r="DJ45" s="376"/>
      <c r="DK45" s="376"/>
      <c r="DL45" s="376"/>
      <c r="DM45" s="376"/>
      <c r="DN45" s="376"/>
      <c r="DO45" s="376"/>
      <c r="DP45" s="376"/>
      <c r="DQ45" s="376"/>
      <c r="DR45" s="376"/>
      <c r="DS45" s="376"/>
      <c r="DT45" s="376"/>
      <c r="DU45" s="376"/>
      <c r="DV45" s="376"/>
      <c r="DW45" s="376"/>
      <c r="DX45" s="376"/>
      <c r="DY45" s="376"/>
      <c r="DZ45" s="384"/>
      <c r="EA45" s="454">
        <f>CM45</f>
        <v>700</v>
      </c>
      <c r="EB45" s="455"/>
      <c r="EC45" s="455"/>
      <c r="ED45" s="376"/>
      <c r="EE45" s="376"/>
      <c r="EF45" s="376"/>
      <c r="EG45" s="376"/>
      <c r="EH45" s="376"/>
      <c r="EI45" s="376"/>
      <c r="EJ45" s="376"/>
      <c r="EK45" s="376"/>
      <c r="EL45" s="384"/>
      <c r="EM45" s="454">
        <f>BJ45-CA45</f>
        <v>0</v>
      </c>
      <c r="EN45" s="455"/>
      <c r="EO45" s="455"/>
      <c r="EP45" s="455"/>
      <c r="EQ45" s="455"/>
      <c r="ER45" s="455"/>
      <c r="ES45" s="455"/>
      <c r="ET45" s="455"/>
      <c r="EU45" s="455"/>
      <c r="EV45" s="455"/>
      <c r="EW45" s="455"/>
      <c r="EX45" s="459"/>
      <c r="EY45" s="563">
        <f>CA45-CM45</f>
        <v>0</v>
      </c>
      <c r="EZ45" s="564"/>
      <c r="FA45" s="564"/>
      <c r="FB45" s="564"/>
      <c r="FC45" s="564"/>
      <c r="FD45" s="564"/>
      <c r="FE45" s="564"/>
      <c r="FF45" s="564"/>
      <c r="FG45" s="564"/>
      <c r="FH45" s="564"/>
      <c r="FI45" s="385"/>
      <c r="FJ45" s="334"/>
    </row>
    <row r="46" spans="1:166" s="8" customFormat="1" ht="36.75" customHeight="1">
      <c r="A46" s="440" t="s">
        <v>164</v>
      </c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2"/>
      <c r="AE46" s="143"/>
      <c r="AF46" s="143"/>
      <c r="AG46" s="143"/>
      <c r="AH46" s="143"/>
      <c r="AI46" s="143"/>
      <c r="AJ46" s="143"/>
      <c r="AK46" s="523" t="s">
        <v>126</v>
      </c>
      <c r="AL46" s="524"/>
      <c r="AM46" s="524"/>
      <c r="AN46" s="525"/>
      <c r="AO46" s="87"/>
      <c r="AP46" s="93"/>
      <c r="AQ46" s="605" t="s">
        <v>122</v>
      </c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7"/>
      <c r="BJ46" s="454">
        <v>10000</v>
      </c>
      <c r="BK46" s="455"/>
      <c r="BL46" s="455"/>
      <c r="BM46" s="455"/>
      <c r="BN46" s="455"/>
      <c r="BO46" s="455"/>
      <c r="BP46" s="455"/>
      <c r="BQ46" s="455"/>
      <c r="BR46" s="455"/>
      <c r="BS46" s="85"/>
      <c r="BT46" s="85"/>
      <c r="BU46" s="85"/>
      <c r="BV46" s="85"/>
      <c r="BW46" s="85"/>
      <c r="BX46" s="85"/>
      <c r="BY46" s="85"/>
      <c r="BZ46" s="86"/>
      <c r="CA46" s="490">
        <v>0</v>
      </c>
      <c r="CB46" s="491"/>
      <c r="CC46" s="491"/>
      <c r="CD46" s="491"/>
      <c r="CE46" s="491"/>
      <c r="CF46" s="491"/>
      <c r="CG46" s="492"/>
      <c r="CH46" s="85"/>
      <c r="CI46" s="85"/>
      <c r="CJ46" s="85"/>
      <c r="CK46" s="85"/>
      <c r="CL46" s="86"/>
      <c r="CM46" s="490">
        <v>0</v>
      </c>
      <c r="CN46" s="491"/>
      <c r="CO46" s="491"/>
      <c r="CP46" s="491"/>
      <c r="CQ46" s="491"/>
      <c r="CR46" s="491"/>
      <c r="CS46" s="492"/>
      <c r="CT46" s="154"/>
      <c r="CU46" s="154"/>
      <c r="CV46" s="154"/>
      <c r="CW46" s="154"/>
      <c r="CX46" s="154"/>
      <c r="CY46" s="154"/>
      <c r="CZ46" s="85"/>
      <c r="DA46" s="85"/>
      <c r="DB46" s="85"/>
      <c r="DC46" s="456"/>
      <c r="DD46" s="457"/>
      <c r="DE46" s="458"/>
      <c r="DF46" s="7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6"/>
      <c r="EA46" s="454">
        <f t="shared" si="8"/>
        <v>0</v>
      </c>
      <c r="EB46" s="455"/>
      <c r="EC46" s="455"/>
      <c r="ED46" s="85"/>
      <c r="EE46" s="85"/>
      <c r="EF46" s="85"/>
      <c r="EG46" s="85"/>
      <c r="EH46" s="85"/>
      <c r="EI46" s="85"/>
      <c r="EJ46" s="85"/>
      <c r="EK46" s="85"/>
      <c r="EL46" s="86"/>
      <c r="EM46" s="454">
        <f t="shared" si="9"/>
        <v>10000</v>
      </c>
      <c r="EN46" s="455"/>
      <c r="EO46" s="85"/>
      <c r="EP46" s="85"/>
      <c r="EQ46" s="85"/>
      <c r="ER46" s="85"/>
      <c r="ES46" s="85"/>
      <c r="ET46" s="85"/>
      <c r="EU46" s="85"/>
      <c r="EV46" s="85"/>
      <c r="EW46" s="85"/>
      <c r="EX46" s="86"/>
      <c r="EY46" s="563">
        <f t="shared" si="5"/>
        <v>0</v>
      </c>
      <c r="EZ46" s="564"/>
      <c r="FA46" s="564"/>
      <c r="FB46" s="564"/>
      <c r="FC46" s="564"/>
      <c r="FD46" s="564"/>
      <c r="FE46" s="564"/>
      <c r="FF46" s="564"/>
      <c r="FG46" s="564"/>
      <c r="FH46" s="564"/>
      <c r="FI46" s="564"/>
      <c r="FJ46" s="565"/>
    </row>
    <row r="47" spans="1:166" s="8" customFormat="1" ht="34.5" customHeight="1">
      <c r="A47" s="440" t="s">
        <v>165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2"/>
      <c r="AE47" s="143"/>
      <c r="AF47" s="143"/>
      <c r="AG47" s="143"/>
      <c r="AH47" s="143"/>
      <c r="AI47" s="143"/>
      <c r="AJ47" s="143"/>
      <c r="AK47" s="513" t="s">
        <v>125</v>
      </c>
      <c r="AL47" s="514"/>
      <c r="AM47" s="514"/>
      <c r="AN47" s="515"/>
      <c r="AO47" s="293"/>
      <c r="AP47" s="168"/>
      <c r="AQ47" s="308"/>
      <c r="AR47" s="446" t="s">
        <v>122</v>
      </c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7"/>
      <c r="BJ47" s="454">
        <v>10000</v>
      </c>
      <c r="BK47" s="455"/>
      <c r="BL47" s="455"/>
      <c r="BM47" s="455"/>
      <c r="BN47" s="455"/>
      <c r="BO47" s="455"/>
      <c r="BP47" s="455"/>
      <c r="BQ47" s="455"/>
      <c r="BR47" s="455"/>
      <c r="BS47" s="289"/>
      <c r="BT47" s="289"/>
      <c r="BU47" s="289"/>
      <c r="BV47" s="289"/>
      <c r="BW47" s="289"/>
      <c r="BX47" s="289"/>
      <c r="BY47" s="289"/>
      <c r="BZ47" s="291"/>
      <c r="CA47" s="456">
        <v>0</v>
      </c>
      <c r="CB47" s="457"/>
      <c r="CC47" s="457"/>
      <c r="CD47" s="457"/>
      <c r="CE47" s="457"/>
      <c r="CF47" s="457"/>
      <c r="CG47" s="458"/>
      <c r="CH47" s="289"/>
      <c r="CI47" s="289"/>
      <c r="CJ47" s="289"/>
      <c r="CK47" s="289"/>
      <c r="CL47" s="289"/>
      <c r="CM47" s="456">
        <v>0</v>
      </c>
      <c r="CN47" s="457"/>
      <c r="CO47" s="457"/>
      <c r="CP47" s="457"/>
      <c r="CQ47" s="457"/>
      <c r="CR47" s="457"/>
      <c r="CS47" s="458"/>
      <c r="CT47" s="303"/>
      <c r="CU47" s="303"/>
      <c r="CV47" s="303"/>
      <c r="CW47" s="303"/>
      <c r="CX47" s="303"/>
      <c r="CY47" s="303"/>
      <c r="CZ47" s="289"/>
      <c r="DA47" s="289"/>
      <c r="DB47" s="289"/>
      <c r="DC47" s="75"/>
      <c r="DD47" s="75"/>
      <c r="DE47" s="75"/>
      <c r="DF47" s="75"/>
      <c r="DG47" s="289"/>
      <c r="DH47" s="289"/>
      <c r="DI47" s="289"/>
      <c r="DJ47" s="289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91"/>
      <c r="EA47" s="454">
        <f t="shared" si="8"/>
        <v>0</v>
      </c>
      <c r="EB47" s="455"/>
      <c r="EC47" s="455"/>
      <c r="ED47" s="289"/>
      <c r="EE47" s="289"/>
      <c r="EF47" s="289"/>
      <c r="EG47" s="289"/>
      <c r="EH47" s="289"/>
      <c r="EI47" s="289"/>
      <c r="EJ47" s="289"/>
      <c r="EK47" s="289"/>
      <c r="EL47" s="291"/>
      <c r="EM47" s="454">
        <f t="shared" si="9"/>
        <v>10000</v>
      </c>
      <c r="EN47" s="455"/>
      <c r="EO47" s="455"/>
      <c r="EP47" s="455"/>
      <c r="EQ47" s="455"/>
      <c r="ER47" s="455"/>
      <c r="ES47" s="455"/>
      <c r="ET47" s="455"/>
      <c r="EU47" s="455"/>
      <c r="EV47" s="455"/>
      <c r="EW47" s="455"/>
      <c r="EX47" s="459"/>
      <c r="EY47" s="563">
        <v>0</v>
      </c>
      <c r="EZ47" s="564"/>
      <c r="FA47" s="564"/>
      <c r="FB47" s="564"/>
      <c r="FC47" s="564"/>
      <c r="FD47" s="564"/>
      <c r="FE47" s="564"/>
      <c r="FF47" s="564"/>
      <c r="FG47" s="564"/>
      <c r="FH47" s="564"/>
      <c r="FI47" s="564"/>
      <c r="FJ47" s="300"/>
    </row>
    <row r="48" spans="1:166" s="8" customFormat="1" ht="59.25" customHeight="1">
      <c r="A48" s="850" t="s">
        <v>163</v>
      </c>
      <c r="B48" s="850"/>
      <c r="C48" s="850"/>
      <c r="D48" s="850"/>
      <c r="E48" s="850"/>
      <c r="F48" s="850"/>
      <c r="G48" s="850"/>
      <c r="H48" s="850"/>
      <c r="I48" s="850"/>
      <c r="J48" s="850"/>
      <c r="K48" s="850"/>
      <c r="L48" s="850"/>
      <c r="M48" s="850"/>
      <c r="N48" s="850"/>
      <c r="O48" s="850"/>
      <c r="P48" s="850"/>
      <c r="Q48" s="850"/>
      <c r="R48" s="850"/>
      <c r="S48" s="850"/>
      <c r="T48" s="850"/>
      <c r="U48" s="850"/>
      <c r="V48" s="850"/>
      <c r="W48" s="850"/>
      <c r="X48" s="850"/>
      <c r="Y48" s="850"/>
      <c r="Z48" s="850"/>
      <c r="AA48" s="850"/>
      <c r="AB48" s="850"/>
      <c r="AC48" s="850"/>
      <c r="AD48" s="850"/>
      <c r="AE48" s="851"/>
      <c r="AF48" s="851"/>
      <c r="AG48" s="851"/>
      <c r="AH48" s="851"/>
      <c r="AI48" s="851"/>
      <c r="AJ48" s="851"/>
      <c r="AK48" s="852" t="s">
        <v>81</v>
      </c>
      <c r="AL48" s="853"/>
      <c r="AM48" s="853"/>
      <c r="AN48" s="854"/>
      <c r="AO48" s="118"/>
      <c r="AP48" s="94"/>
      <c r="AQ48" s="761" t="s">
        <v>123</v>
      </c>
      <c r="AR48" s="761"/>
      <c r="AS48" s="761"/>
      <c r="AT48" s="761"/>
      <c r="AU48" s="761"/>
      <c r="AV48" s="761"/>
      <c r="AW48" s="761"/>
      <c r="AX48" s="761"/>
      <c r="AY48" s="761"/>
      <c r="AZ48" s="761"/>
      <c r="BA48" s="761"/>
      <c r="BB48" s="761"/>
      <c r="BC48" s="761"/>
      <c r="BD48" s="761"/>
      <c r="BE48" s="761"/>
      <c r="BF48" s="761"/>
      <c r="BG48" s="761"/>
      <c r="BH48" s="761"/>
      <c r="BI48" s="761"/>
      <c r="BJ48" s="448">
        <v>242600</v>
      </c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7"/>
      <c r="CA48" s="448">
        <v>132000</v>
      </c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7"/>
      <c r="CM48" s="571">
        <v>132000</v>
      </c>
      <c r="CN48" s="572"/>
      <c r="CO48" s="572"/>
      <c r="CP48" s="572"/>
      <c r="CQ48" s="572"/>
      <c r="CR48" s="572"/>
      <c r="CS48" s="572"/>
      <c r="CT48" s="436"/>
      <c r="CU48" s="436"/>
      <c r="CV48" s="436"/>
      <c r="CW48" s="436"/>
      <c r="CX48" s="436"/>
      <c r="CY48" s="436"/>
      <c r="CZ48" s="436"/>
      <c r="DA48" s="436"/>
      <c r="DB48" s="437"/>
      <c r="DC48" s="448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7"/>
      <c r="DO48" s="448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7"/>
      <c r="EA48" s="647">
        <f t="shared" si="8"/>
        <v>132000</v>
      </c>
      <c r="EB48" s="648"/>
      <c r="EC48" s="648"/>
      <c r="ED48" s="436"/>
      <c r="EE48" s="436"/>
      <c r="EF48" s="436"/>
      <c r="EG48" s="436"/>
      <c r="EH48" s="436"/>
      <c r="EI48" s="436"/>
      <c r="EJ48" s="436"/>
      <c r="EK48" s="436"/>
      <c r="EL48" s="437"/>
      <c r="EM48" s="448">
        <f t="shared" si="9"/>
        <v>110600</v>
      </c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7"/>
      <c r="EY48" s="849">
        <f t="shared" si="5"/>
        <v>0</v>
      </c>
      <c r="EZ48" s="849"/>
      <c r="FA48" s="849"/>
      <c r="FB48" s="849"/>
      <c r="FC48" s="849"/>
      <c r="FD48" s="849"/>
      <c r="FE48" s="849"/>
      <c r="FF48" s="849"/>
      <c r="FG48" s="849"/>
      <c r="FH48" s="849"/>
      <c r="FI48" s="849"/>
      <c r="FJ48" s="849"/>
    </row>
    <row r="49" spans="1:166" s="8" customFormat="1" ht="45" customHeight="1">
      <c r="A49" s="440" t="s">
        <v>166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2"/>
      <c r="AE49" s="443" t="s">
        <v>125</v>
      </c>
      <c r="AF49" s="444"/>
      <c r="AG49" s="444"/>
      <c r="AH49" s="444"/>
      <c r="AI49" s="444"/>
      <c r="AJ49" s="444"/>
      <c r="AK49" s="444"/>
      <c r="AL49" s="444"/>
      <c r="AM49" s="444"/>
      <c r="AN49" s="445"/>
      <c r="AO49" s="314"/>
      <c r="AP49" s="279"/>
      <c r="AQ49" s="309"/>
      <c r="AR49" s="446" t="s">
        <v>124</v>
      </c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7"/>
      <c r="BJ49" s="448">
        <v>10000</v>
      </c>
      <c r="BK49" s="436"/>
      <c r="BL49" s="436"/>
      <c r="BM49" s="436"/>
      <c r="BN49" s="436"/>
      <c r="BO49" s="436"/>
      <c r="BP49" s="436"/>
      <c r="BQ49" s="436"/>
      <c r="BR49" s="436"/>
      <c r="BS49" s="294"/>
      <c r="BT49" s="294"/>
      <c r="BU49" s="294"/>
      <c r="BV49" s="294"/>
      <c r="BW49" s="294"/>
      <c r="BX49" s="294"/>
      <c r="BY49" s="294"/>
      <c r="BZ49" s="295"/>
      <c r="CA49" s="448">
        <v>0</v>
      </c>
      <c r="CB49" s="436"/>
      <c r="CC49" s="436"/>
      <c r="CD49" s="436"/>
      <c r="CE49" s="294"/>
      <c r="CF49" s="294"/>
      <c r="CG49" s="294"/>
      <c r="CH49" s="294"/>
      <c r="CI49" s="294"/>
      <c r="CJ49" s="294"/>
      <c r="CK49" s="294"/>
      <c r="CL49" s="295"/>
      <c r="CM49" s="448">
        <v>0</v>
      </c>
      <c r="CN49" s="436"/>
      <c r="CO49" s="436"/>
      <c r="CP49" s="436"/>
      <c r="CQ49" s="436"/>
      <c r="CR49" s="436"/>
      <c r="CS49" s="436"/>
      <c r="CT49" s="294"/>
      <c r="CU49" s="294"/>
      <c r="CV49" s="294"/>
      <c r="CW49" s="294"/>
      <c r="CX49" s="294"/>
      <c r="CY49" s="294"/>
      <c r="CZ49" s="294"/>
      <c r="DA49" s="294"/>
      <c r="DB49" s="295"/>
      <c r="DC49" s="315"/>
      <c r="DD49" s="316"/>
      <c r="DE49" s="316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584">
        <f t="shared" si="8"/>
        <v>0</v>
      </c>
      <c r="EB49" s="452"/>
      <c r="EC49" s="453"/>
      <c r="ED49" s="294"/>
      <c r="EE49" s="294"/>
      <c r="EF49" s="294"/>
      <c r="EG49" s="294"/>
      <c r="EH49" s="294"/>
      <c r="EI49" s="294"/>
      <c r="EJ49" s="294"/>
      <c r="EK49" s="294"/>
      <c r="EL49" s="295"/>
      <c r="EM49" s="448">
        <f t="shared" si="9"/>
        <v>10000</v>
      </c>
      <c r="EN49" s="436"/>
      <c r="EO49" s="436"/>
      <c r="EP49" s="436"/>
      <c r="EQ49" s="436"/>
      <c r="ER49" s="436"/>
      <c r="ES49" s="436"/>
      <c r="ET49" s="436"/>
      <c r="EU49" s="436"/>
      <c r="EV49" s="436"/>
      <c r="EW49" s="436"/>
      <c r="EX49" s="437"/>
      <c r="EY49" s="497">
        <v>0</v>
      </c>
      <c r="EZ49" s="439"/>
      <c r="FA49" s="439"/>
      <c r="FB49" s="439"/>
      <c r="FC49" s="439"/>
      <c r="FD49" s="439"/>
      <c r="FE49" s="439"/>
      <c r="FF49" s="439"/>
      <c r="FG49" s="439"/>
      <c r="FH49" s="439"/>
      <c r="FI49" s="439"/>
      <c r="FJ49" s="373"/>
    </row>
    <row r="50" spans="1:166" s="8" customFormat="1" ht="45" customHeight="1">
      <c r="A50" s="440" t="s">
        <v>167</v>
      </c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2"/>
      <c r="AE50" s="337"/>
      <c r="AF50" s="223"/>
      <c r="AG50" s="223"/>
      <c r="AH50" s="223"/>
      <c r="AI50" s="223"/>
      <c r="AJ50" s="223"/>
      <c r="AK50" s="580" t="s">
        <v>125</v>
      </c>
      <c r="AL50" s="580"/>
      <c r="AM50" s="580"/>
      <c r="AN50" s="581"/>
      <c r="AO50" s="314"/>
      <c r="AP50" s="279"/>
      <c r="AQ50" s="309"/>
      <c r="AR50" s="446" t="s">
        <v>127</v>
      </c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7"/>
      <c r="BJ50" s="448">
        <v>5000</v>
      </c>
      <c r="BK50" s="436"/>
      <c r="BL50" s="436"/>
      <c r="BM50" s="436"/>
      <c r="BN50" s="436"/>
      <c r="BO50" s="436"/>
      <c r="BP50" s="436"/>
      <c r="BQ50" s="436"/>
      <c r="BR50" s="436"/>
      <c r="BS50" s="294"/>
      <c r="BT50" s="294"/>
      <c r="BU50" s="294"/>
      <c r="BV50" s="294"/>
      <c r="BW50" s="294"/>
      <c r="BX50" s="294"/>
      <c r="BY50" s="294"/>
      <c r="BZ50" s="295"/>
      <c r="CA50" s="448">
        <v>0</v>
      </c>
      <c r="CB50" s="436"/>
      <c r="CC50" s="436"/>
      <c r="CD50" s="436"/>
      <c r="CE50" s="294"/>
      <c r="CF50" s="294"/>
      <c r="CG50" s="294"/>
      <c r="CH50" s="294"/>
      <c r="CI50" s="294"/>
      <c r="CJ50" s="294"/>
      <c r="CK50" s="294"/>
      <c r="CL50" s="295"/>
      <c r="CM50" s="448">
        <v>0</v>
      </c>
      <c r="CN50" s="436"/>
      <c r="CO50" s="436"/>
      <c r="CP50" s="436"/>
      <c r="CQ50" s="436"/>
      <c r="CR50" s="436"/>
      <c r="CS50" s="294"/>
      <c r="CT50" s="294"/>
      <c r="CU50" s="294"/>
      <c r="CV50" s="294"/>
      <c r="CW50" s="294"/>
      <c r="CX50" s="294"/>
      <c r="CY50" s="294"/>
      <c r="CZ50" s="294"/>
      <c r="DA50" s="294"/>
      <c r="DB50" s="295"/>
      <c r="DC50" s="315"/>
      <c r="DD50" s="316"/>
      <c r="DE50" s="316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584">
        <f t="shared" si="8"/>
        <v>0</v>
      </c>
      <c r="EB50" s="452"/>
      <c r="EC50" s="453"/>
      <c r="ED50" s="294"/>
      <c r="EE50" s="294"/>
      <c r="EF50" s="294"/>
      <c r="EG50" s="294"/>
      <c r="EH50" s="294"/>
      <c r="EI50" s="294"/>
      <c r="EJ50" s="294"/>
      <c r="EK50" s="294"/>
      <c r="EL50" s="295"/>
      <c r="EM50" s="448">
        <f t="shared" si="9"/>
        <v>5000</v>
      </c>
      <c r="EN50" s="436"/>
      <c r="EO50" s="436"/>
      <c r="EP50" s="436"/>
      <c r="EQ50" s="436"/>
      <c r="ER50" s="436"/>
      <c r="ES50" s="436"/>
      <c r="ET50" s="436"/>
      <c r="EU50" s="436"/>
      <c r="EV50" s="436"/>
      <c r="EW50" s="436"/>
      <c r="EX50" s="437"/>
      <c r="EY50" s="573">
        <v>0</v>
      </c>
      <c r="EZ50" s="574"/>
      <c r="FA50" s="574"/>
      <c r="FB50" s="574"/>
      <c r="FC50" s="574"/>
      <c r="FD50" s="574"/>
      <c r="FE50" s="574"/>
      <c r="FF50" s="574"/>
      <c r="FG50" s="574"/>
      <c r="FH50" s="574"/>
      <c r="FI50" s="574"/>
      <c r="FJ50" s="305"/>
    </row>
    <row r="51" spans="1:166" s="167" customFormat="1" ht="35.25" customHeight="1">
      <c r="A51" s="821" t="s">
        <v>168</v>
      </c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4"/>
      <c r="AE51" s="209"/>
      <c r="AF51" s="210"/>
      <c r="AG51" s="210"/>
      <c r="AH51" s="210"/>
      <c r="AI51" s="210"/>
      <c r="AJ51" s="210"/>
      <c r="AK51" s="593"/>
      <c r="AL51" s="593"/>
      <c r="AM51" s="593"/>
      <c r="AN51" s="594"/>
      <c r="AO51" s="215"/>
      <c r="AP51" s="215"/>
      <c r="AQ51" s="900"/>
      <c r="AR51" s="900"/>
      <c r="AS51" s="900"/>
      <c r="AT51" s="900"/>
      <c r="AU51" s="900"/>
      <c r="AV51" s="900"/>
      <c r="AW51" s="900"/>
      <c r="AX51" s="900"/>
      <c r="AY51" s="900"/>
      <c r="AZ51" s="900"/>
      <c r="BA51" s="900"/>
      <c r="BB51" s="900"/>
      <c r="BC51" s="900"/>
      <c r="BD51" s="900"/>
      <c r="BE51" s="900"/>
      <c r="BF51" s="900"/>
      <c r="BG51" s="900"/>
      <c r="BH51" s="900"/>
      <c r="BI51" s="901"/>
      <c r="BJ51" s="566">
        <f>BJ52+BJ53+BJ54+BJ55+BJ56+BJ57+BJ58+BJ59+BJ60</f>
        <v>20675300</v>
      </c>
      <c r="BK51" s="567"/>
      <c r="BL51" s="567"/>
      <c r="BM51" s="567"/>
      <c r="BN51" s="567"/>
      <c r="BO51" s="567"/>
      <c r="BP51" s="567"/>
      <c r="BQ51" s="567"/>
      <c r="BR51" s="567"/>
      <c r="BS51" s="213"/>
      <c r="BT51" s="213"/>
      <c r="BU51" s="213"/>
      <c r="BV51" s="213"/>
      <c r="BW51" s="213"/>
      <c r="BX51" s="213"/>
      <c r="BY51" s="213"/>
      <c r="BZ51" s="213"/>
      <c r="CA51" s="568">
        <f>CA52+CA53+CA54+CA55+CA56+CA57+CA58+CA59+CA60</f>
        <v>1022100</v>
      </c>
      <c r="CB51" s="569"/>
      <c r="CC51" s="569"/>
      <c r="CD51" s="570"/>
      <c r="CE51" s="213"/>
      <c r="CF51" s="213"/>
      <c r="CG51" s="213"/>
      <c r="CH51" s="213"/>
      <c r="CI51" s="213"/>
      <c r="CJ51" s="213"/>
      <c r="CK51" s="213"/>
      <c r="CL51" s="213"/>
      <c r="CM51" s="567">
        <f>CM52+CM53+CM54+CM55+CM56+CM57+CM58+CM59+CM60</f>
        <v>1022100</v>
      </c>
      <c r="CN51" s="567"/>
      <c r="CO51" s="567"/>
      <c r="CP51" s="567"/>
      <c r="CQ51" s="567"/>
      <c r="CR51" s="567"/>
      <c r="CS51" s="567"/>
      <c r="CT51" s="166"/>
      <c r="CU51" s="166"/>
      <c r="CV51" s="166"/>
      <c r="CW51" s="166"/>
      <c r="CX51" s="166"/>
      <c r="CY51" s="166"/>
      <c r="CZ51" s="213"/>
      <c r="DA51" s="213"/>
      <c r="DB51" s="214"/>
      <c r="DC51" s="165"/>
      <c r="DD51" s="166"/>
      <c r="DE51" s="166"/>
      <c r="DF51" s="213"/>
      <c r="DG51" s="213"/>
      <c r="DH51" s="213"/>
      <c r="DI51" s="213"/>
      <c r="DJ51" s="213"/>
      <c r="DK51" s="213"/>
      <c r="DL51" s="213"/>
      <c r="DM51" s="213"/>
      <c r="DN51" s="214"/>
      <c r="DO51" s="212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568">
        <f>EA52+EA53+EA54+EA55+EA56+EA57+EA58+EA59+EA60</f>
        <v>1022100</v>
      </c>
      <c r="EB51" s="569"/>
      <c r="EC51" s="570"/>
      <c r="ED51" s="213"/>
      <c r="EE51" s="213"/>
      <c r="EF51" s="213"/>
      <c r="EG51" s="213"/>
      <c r="EH51" s="213"/>
      <c r="EI51" s="213"/>
      <c r="EJ51" s="213"/>
      <c r="EK51" s="213"/>
      <c r="EL51" s="213"/>
      <c r="EM51" s="567">
        <f>EM52+EM53+EM54+EM55+EM56+EM57+EM58+EM59+EM60</f>
        <v>19653200</v>
      </c>
      <c r="EN51" s="567"/>
      <c r="EO51" s="567"/>
      <c r="EP51" s="567"/>
      <c r="EQ51" s="567"/>
      <c r="ER51" s="567"/>
      <c r="ES51" s="567"/>
      <c r="ET51" s="567"/>
      <c r="EU51" s="567"/>
      <c r="EV51" s="567"/>
      <c r="EW51" s="567"/>
      <c r="EX51" s="567"/>
      <c r="EY51" s="855">
        <f>EY52+EY53+EY54+EY55+EY56+EY57+EY58+EY59+EY60</f>
        <v>0</v>
      </c>
      <c r="EZ51" s="856"/>
      <c r="FA51" s="856"/>
      <c r="FB51" s="856"/>
      <c r="FC51" s="856"/>
      <c r="FD51" s="856"/>
      <c r="FE51" s="856"/>
      <c r="FF51" s="856"/>
      <c r="FG51" s="856"/>
      <c r="FH51" s="856"/>
      <c r="FI51" s="857"/>
      <c r="FJ51" s="193"/>
    </row>
    <row r="52" spans="1:166" s="247" customFormat="1" ht="55.5" customHeight="1">
      <c r="A52" s="440" t="s">
        <v>214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2"/>
      <c r="AE52" s="432"/>
      <c r="AF52" s="425"/>
      <c r="AG52" s="425"/>
      <c r="AH52" s="425"/>
      <c r="AI52" s="425"/>
      <c r="AJ52" s="425"/>
      <c r="AK52" s="444" t="s">
        <v>215</v>
      </c>
      <c r="AL52" s="444"/>
      <c r="AM52" s="444"/>
      <c r="AN52" s="445"/>
      <c r="AO52" s="435"/>
      <c r="AP52" s="435"/>
      <c r="AQ52" s="435"/>
      <c r="AR52" s="449" t="s">
        <v>216</v>
      </c>
      <c r="AS52" s="449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50"/>
      <c r="BJ52" s="448">
        <v>12428300</v>
      </c>
      <c r="BK52" s="436"/>
      <c r="BL52" s="436"/>
      <c r="BM52" s="436"/>
      <c r="BN52" s="436"/>
      <c r="BO52" s="436"/>
      <c r="BP52" s="436"/>
      <c r="BQ52" s="436"/>
      <c r="BR52" s="451"/>
      <c r="BS52" s="424"/>
      <c r="BT52" s="424"/>
      <c r="BU52" s="424"/>
      <c r="BV52" s="424"/>
      <c r="BW52" s="424"/>
      <c r="BX52" s="424"/>
      <c r="BY52" s="424"/>
      <c r="BZ52" s="424"/>
      <c r="CA52" s="452">
        <v>0</v>
      </c>
      <c r="CB52" s="452"/>
      <c r="CC52" s="452"/>
      <c r="CD52" s="453"/>
      <c r="CE52" s="424"/>
      <c r="CF52" s="424"/>
      <c r="CG52" s="424"/>
      <c r="CH52" s="424"/>
      <c r="CI52" s="424"/>
      <c r="CJ52" s="424"/>
      <c r="CK52" s="424"/>
      <c r="CL52" s="424"/>
      <c r="CM52" s="436">
        <v>0</v>
      </c>
      <c r="CN52" s="436"/>
      <c r="CO52" s="436"/>
      <c r="CP52" s="436"/>
      <c r="CQ52" s="436"/>
      <c r="CR52" s="436"/>
      <c r="CS52" s="436"/>
      <c r="CT52" s="430"/>
      <c r="CU52" s="430"/>
      <c r="CV52" s="430"/>
      <c r="CW52" s="430"/>
      <c r="CX52" s="430"/>
      <c r="CY52" s="430"/>
      <c r="CZ52" s="424"/>
      <c r="DA52" s="424"/>
      <c r="DB52" s="431"/>
      <c r="DC52" s="429"/>
      <c r="DD52" s="430"/>
      <c r="DE52" s="430"/>
      <c r="DF52" s="424"/>
      <c r="DG52" s="424"/>
      <c r="DH52" s="424"/>
      <c r="DI52" s="424"/>
      <c r="DJ52" s="424"/>
      <c r="DK52" s="424"/>
      <c r="DL52" s="424"/>
      <c r="DM52" s="424"/>
      <c r="DN52" s="431"/>
      <c r="DO52" s="423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584">
        <f>CM52</f>
        <v>0</v>
      </c>
      <c r="EB52" s="452"/>
      <c r="EC52" s="453"/>
      <c r="ED52" s="424"/>
      <c r="EE52" s="424"/>
      <c r="EF52" s="424"/>
      <c r="EG52" s="424"/>
      <c r="EH52" s="424"/>
      <c r="EI52" s="424"/>
      <c r="EJ52" s="424"/>
      <c r="EK52" s="424"/>
      <c r="EL52" s="424"/>
      <c r="EM52" s="436">
        <f>BJ52-CA52</f>
        <v>12428300</v>
      </c>
      <c r="EN52" s="436"/>
      <c r="EO52" s="436"/>
      <c r="EP52" s="436"/>
      <c r="EQ52" s="436"/>
      <c r="ER52" s="436"/>
      <c r="ES52" s="436"/>
      <c r="ET52" s="436"/>
      <c r="EU52" s="436"/>
      <c r="EV52" s="436"/>
      <c r="EW52" s="436"/>
      <c r="EX52" s="451"/>
      <c r="EY52" s="858">
        <f>CA52-CM52</f>
        <v>0</v>
      </c>
      <c r="EZ52" s="859"/>
      <c r="FA52" s="859"/>
      <c r="FB52" s="859"/>
      <c r="FC52" s="859"/>
      <c r="FD52" s="859"/>
      <c r="FE52" s="859"/>
      <c r="FF52" s="859"/>
      <c r="FG52" s="859"/>
      <c r="FH52" s="859"/>
      <c r="FI52" s="859"/>
      <c r="FJ52" s="434"/>
    </row>
    <row r="53" spans="1:166" s="247" customFormat="1" ht="48.75" customHeight="1">
      <c r="A53" s="440" t="s">
        <v>211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2"/>
      <c r="AE53" s="443" t="s">
        <v>212</v>
      </c>
      <c r="AF53" s="444"/>
      <c r="AG53" s="444"/>
      <c r="AH53" s="444"/>
      <c r="AI53" s="444"/>
      <c r="AJ53" s="444"/>
      <c r="AK53" s="444"/>
      <c r="AL53" s="444"/>
      <c r="AM53" s="444"/>
      <c r="AN53" s="445"/>
      <c r="AO53" s="435"/>
      <c r="AP53" s="435"/>
      <c r="AQ53" s="435"/>
      <c r="AR53" s="446" t="s">
        <v>213</v>
      </c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7"/>
      <c r="BJ53" s="448">
        <v>654200</v>
      </c>
      <c r="BK53" s="436"/>
      <c r="BL53" s="436"/>
      <c r="BM53" s="436"/>
      <c r="BN53" s="436"/>
      <c r="BO53" s="436"/>
      <c r="BP53" s="436"/>
      <c r="BQ53" s="436"/>
      <c r="BR53" s="436"/>
      <c r="BS53" s="424"/>
      <c r="BT53" s="424"/>
      <c r="BU53" s="424"/>
      <c r="BV53" s="424"/>
      <c r="BW53" s="424"/>
      <c r="BX53" s="424"/>
      <c r="BY53" s="424"/>
      <c r="BZ53" s="424"/>
      <c r="CA53" s="448">
        <v>0</v>
      </c>
      <c r="CB53" s="436"/>
      <c r="CC53" s="436"/>
      <c r="CD53" s="436"/>
      <c r="CE53" s="424"/>
      <c r="CF53" s="424"/>
      <c r="CG53" s="424"/>
      <c r="CH53" s="424"/>
      <c r="CI53" s="424"/>
      <c r="CJ53" s="424"/>
      <c r="CK53" s="424"/>
      <c r="CL53" s="431"/>
      <c r="CM53" s="448">
        <v>0</v>
      </c>
      <c r="CN53" s="436"/>
      <c r="CO53" s="436"/>
      <c r="CP53" s="436"/>
      <c r="CQ53" s="436"/>
      <c r="CR53" s="436"/>
      <c r="CS53" s="436"/>
      <c r="CT53" s="430"/>
      <c r="CU53" s="430"/>
      <c r="CV53" s="430"/>
      <c r="CW53" s="430"/>
      <c r="CX53" s="430"/>
      <c r="CY53" s="430"/>
      <c r="CZ53" s="424"/>
      <c r="DA53" s="424"/>
      <c r="DB53" s="431"/>
      <c r="DC53" s="429"/>
      <c r="DD53" s="430"/>
      <c r="DE53" s="430"/>
      <c r="DF53" s="424"/>
      <c r="DG53" s="424"/>
      <c r="DH53" s="424"/>
      <c r="DI53" s="424"/>
      <c r="DJ53" s="424"/>
      <c r="DK53" s="424"/>
      <c r="DL53" s="424"/>
      <c r="DM53" s="424"/>
      <c r="DN53" s="431"/>
      <c r="DO53" s="423"/>
      <c r="DP53" s="424"/>
      <c r="DQ53" s="424"/>
      <c r="DR53" s="424"/>
      <c r="DS53" s="424"/>
      <c r="DT53" s="424"/>
      <c r="DU53" s="424"/>
      <c r="DV53" s="424"/>
      <c r="DW53" s="424"/>
      <c r="DX53" s="424"/>
      <c r="DY53" s="424"/>
      <c r="DZ53" s="424"/>
      <c r="EA53" s="456">
        <f>CM53</f>
        <v>0</v>
      </c>
      <c r="EB53" s="457"/>
      <c r="EC53" s="458"/>
      <c r="ED53" s="424"/>
      <c r="EE53" s="424"/>
      <c r="EF53" s="424"/>
      <c r="EG53" s="424"/>
      <c r="EH53" s="424"/>
      <c r="EI53" s="424"/>
      <c r="EJ53" s="424"/>
      <c r="EK53" s="164"/>
      <c r="EL53" s="164"/>
      <c r="EM53" s="436">
        <f>BJ53-CA53</f>
        <v>654200</v>
      </c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7"/>
      <c r="EY53" s="438">
        <v>0</v>
      </c>
      <c r="EZ53" s="439"/>
      <c r="FA53" s="439"/>
      <c r="FB53" s="439"/>
      <c r="FC53" s="439"/>
      <c r="FD53" s="439"/>
      <c r="FE53" s="439"/>
      <c r="FF53" s="439"/>
      <c r="FG53" s="439"/>
      <c r="FH53" s="439"/>
      <c r="FI53" s="439"/>
      <c r="FJ53" s="434"/>
    </row>
    <row r="54" spans="1:166" s="8" customFormat="1" ht="45" customHeight="1">
      <c r="A54" s="516" t="s">
        <v>169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6"/>
      <c r="AE54" s="443" t="s">
        <v>128</v>
      </c>
      <c r="AF54" s="444"/>
      <c r="AG54" s="444"/>
      <c r="AH54" s="444"/>
      <c r="AI54" s="444"/>
      <c r="AJ54" s="444"/>
      <c r="AK54" s="444"/>
      <c r="AL54" s="444"/>
      <c r="AM54" s="444"/>
      <c r="AN54" s="445"/>
      <c r="AO54" s="187"/>
      <c r="AP54" s="187"/>
      <c r="AQ54" s="605" t="s">
        <v>129</v>
      </c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7"/>
      <c r="BJ54" s="448">
        <v>22100</v>
      </c>
      <c r="BK54" s="436"/>
      <c r="BL54" s="436"/>
      <c r="BM54" s="436"/>
      <c r="BN54" s="436"/>
      <c r="BO54" s="436"/>
      <c r="BP54" s="436"/>
      <c r="BQ54" s="436"/>
      <c r="BR54" s="436"/>
      <c r="BS54" s="184"/>
      <c r="BT54" s="184"/>
      <c r="BU54" s="184"/>
      <c r="BV54" s="184"/>
      <c r="BW54" s="184"/>
      <c r="BX54" s="184"/>
      <c r="BY54" s="184"/>
      <c r="BZ54" s="185"/>
      <c r="CA54" s="899">
        <v>22100</v>
      </c>
      <c r="CB54" s="452"/>
      <c r="CC54" s="452"/>
      <c r="CD54" s="453"/>
      <c r="CE54" s="184"/>
      <c r="CF54" s="184"/>
      <c r="CG54" s="184"/>
      <c r="CH54" s="184"/>
      <c r="CI54" s="184"/>
      <c r="CJ54" s="184"/>
      <c r="CK54" s="184"/>
      <c r="CL54" s="184"/>
      <c r="CM54" s="436">
        <v>22100</v>
      </c>
      <c r="CN54" s="436"/>
      <c r="CO54" s="436"/>
      <c r="CP54" s="436"/>
      <c r="CQ54" s="436"/>
      <c r="CR54" s="436"/>
      <c r="CS54" s="436"/>
      <c r="CT54" s="162"/>
      <c r="CU54" s="162"/>
      <c r="CV54" s="162"/>
      <c r="CW54" s="162"/>
      <c r="CX54" s="162"/>
      <c r="CY54" s="162"/>
      <c r="CZ54" s="184"/>
      <c r="DA54" s="184"/>
      <c r="DB54" s="185"/>
      <c r="DC54" s="186"/>
      <c r="DD54" s="162"/>
      <c r="DE54" s="162"/>
      <c r="DF54" s="184"/>
      <c r="DG54" s="184"/>
      <c r="DH54" s="184"/>
      <c r="DI54" s="184"/>
      <c r="DJ54" s="184"/>
      <c r="DK54" s="184"/>
      <c r="DL54" s="184"/>
      <c r="DM54" s="184"/>
      <c r="DN54" s="185"/>
      <c r="DO54" s="183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584">
        <f>CM54</f>
        <v>22100</v>
      </c>
      <c r="EB54" s="452"/>
      <c r="EC54" s="453"/>
      <c r="ED54" s="184"/>
      <c r="EE54" s="184"/>
      <c r="EF54" s="184"/>
      <c r="EG54" s="184"/>
      <c r="EH54" s="184"/>
      <c r="EI54" s="184"/>
      <c r="EJ54" s="184"/>
      <c r="EK54" s="184"/>
      <c r="EL54" s="184"/>
      <c r="EM54" s="436">
        <f t="shared" si="9"/>
        <v>0</v>
      </c>
      <c r="EN54" s="436"/>
      <c r="EO54" s="436"/>
      <c r="EP54" s="436"/>
      <c r="EQ54" s="436"/>
      <c r="ER54" s="436"/>
      <c r="ES54" s="436"/>
      <c r="ET54" s="436"/>
      <c r="EU54" s="436"/>
      <c r="EV54" s="436"/>
      <c r="EW54" s="436"/>
      <c r="EX54" s="437"/>
      <c r="EY54" s="573">
        <f>CA54-CM54</f>
        <v>0</v>
      </c>
      <c r="EZ54" s="574"/>
      <c r="FA54" s="574"/>
      <c r="FB54" s="574"/>
      <c r="FC54" s="574"/>
      <c r="FD54" s="574"/>
      <c r="FE54" s="574"/>
      <c r="FF54" s="574"/>
      <c r="FG54" s="574"/>
      <c r="FH54" s="574"/>
      <c r="FI54" s="574"/>
      <c r="FJ54" s="177"/>
    </row>
    <row r="55" spans="1:166" s="8" customFormat="1" ht="36" customHeight="1">
      <c r="A55" s="516" t="s">
        <v>132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318"/>
      <c r="AF55" s="319"/>
      <c r="AG55" s="319"/>
      <c r="AH55" s="319"/>
      <c r="AI55" s="319"/>
      <c r="AJ55" s="319"/>
      <c r="AK55" s="444" t="s">
        <v>133</v>
      </c>
      <c r="AL55" s="444"/>
      <c r="AM55" s="444"/>
      <c r="AN55" s="445"/>
      <c r="AO55" s="302"/>
      <c r="AP55" s="302"/>
      <c r="AQ55" s="308"/>
      <c r="AR55" s="446" t="s">
        <v>134</v>
      </c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7"/>
      <c r="BJ55" s="448">
        <v>418800</v>
      </c>
      <c r="BK55" s="436"/>
      <c r="BL55" s="436"/>
      <c r="BM55" s="436"/>
      <c r="BN55" s="436"/>
      <c r="BO55" s="436"/>
      <c r="BP55" s="436"/>
      <c r="BQ55" s="436"/>
      <c r="BR55" s="436"/>
      <c r="BS55" s="294"/>
      <c r="BT55" s="294"/>
      <c r="BU55" s="294"/>
      <c r="BV55" s="294"/>
      <c r="BW55" s="294"/>
      <c r="BX55" s="294"/>
      <c r="BY55" s="294"/>
      <c r="BZ55" s="294"/>
      <c r="CA55" s="584">
        <v>0</v>
      </c>
      <c r="CB55" s="452"/>
      <c r="CC55" s="452"/>
      <c r="CD55" s="453"/>
      <c r="CE55" s="294"/>
      <c r="CF55" s="294"/>
      <c r="CG55" s="294"/>
      <c r="CH55" s="294"/>
      <c r="CI55" s="294"/>
      <c r="CJ55" s="294"/>
      <c r="CK55" s="294"/>
      <c r="CL55" s="294"/>
      <c r="CM55" s="436">
        <v>0</v>
      </c>
      <c r="CN55" s="436"/>
      <c r="CO55" s="436"/>
      <c r="CP55" s="436"/>
      <c r="CQ55" s="436"/>
      <c r="CR55" s="436"/>
      <c r="CS55" s="436"/>
      <c r="CT55" s="316"/>
      <c r="CU55" s="316"/>
      <c r="CV55" s="316"/>
      <c r="CW55" s="316"/>
      <c r="CX55" s="316"/>
      <c r="CY55" s="316"/>
      <c r="CZ55" s="294"/>
      <c r="DA55" s="294"/>
      <c r="DB55" s="295"/>
      <c r="DC55" s="315"/>
      <c r="DD55" s="316"/>
      <c r="DE55" s="316"/>
      <c r="DF55" s="294"/>
      <c r="DG55" s="294"/>
      <c r="DH55" s="294"/>
      <c r="DI55" s="294"/>
      <c r="DJ55" s="294"/>
      <c r="DK55" s="294"/>
      <c r="DL55" s="294"/>
      <c r="DM55" s="294"/>
      <c r="DN55" s="295"/>
      <c r="DO55" s="299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584">
        <v>0</v>
      </c>
      <c r="EB55" s="452"/>
      <c r="EC55" s="453"/>
      <c r="ED55" s="294"/>
      <c r="EE55" s="294"/>
      <c r="EF55" s="294"/>
      <c r="EG55" s="294"/>
      <c r="EH55" s="294"/>
      <c r="EI55" s="294"/>
      <c r="EJ55" s="294"/>
      <c r="EK55" s="294"/>
      <c r="EL55" s="294"/>
      <c r="EM55" s="436">
        <f t="shared" si="9"/>
        <v>418800</v>
      </c>
      <c r="EN55" s="436"/>
      <c r="EO55" s="436"/>
      <c r="EP55" s="436"/>
      <c r="EQ55" s="436"/>
      <c r="ER55" s="436"/>
      <c r="ES55" s="436"/>
      <c r="ET55" s="436"/>
      <c r="EU55" s="436"/>
      <c r="EV55" s="436"/>
      <c r="EW55" s="436"/>
      <c r="EX55" s="437"/>
      <c r="EY55" s="573">
        <v>0</v>
      </c>
      <c r="EZ55" s="574"/>
      <c r="FA55" s="574"/>
      <c r="FB55" s="574"/>
      <c r="FC55" s="574"/>
      <c r="FD55" s="574"/>
      <c r="FE55" s="574"/>
      <c r="FF55" s="574"/>
      <c r="FG55" s="574"/>
      <c r="FH55" s="574"/>
      <c r="FI55" s="574"/>
      <c r="FJ55" s="305"/>
    </row>
    <row r="56" spans="1:166" s="8" customFormat="1" ht="38.25" customHeight="1">
      <c r="A56" s="516" t="s">
        <v>170</v>
      </c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160"/>
      <c r="AF56" s="160"/>
      <c r="AG56" s="160"/>
      <c r="AH56" s="160"/>
      <c r="AI56" s="160"/>
      <c r="AJ56" s="160"/>
      <c r="AK56" s="888" t="s">
        <v>86</v>
      </c>
      <c r="AL56" s="889"/>
      <c r="AM56" s="889"/>
      <c r="AN56" s="890"/>
      <c r="AO56" s="118"/>
      <c r="AP56" s="117"/>
      <c r="AQ56" s="605" t="s">
        <v>130</v>
      </c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7"/>
      <c r="BJ56" s="448">
        <v>2631900</v>
      </c>
      <c r="BK56" s="436"/>
      <c r="BL56" s="436"/>
      <c r="BM56" s="436"/>
      <c r="BN56" s="436"/>
      <c r="BO56" s="436"/>
      <c r="BP56" s="436"/>
      <c r="BQ56" s="436"/>
      <c r="BR56" s="436"/>
      <c r="BS56" s="158"/>
      <c r="BT56" s="158"/>
      <c r="BU56" s="158"/>
      <c r="BV56" s="158"/>
      <c r="BW56" s="158"/>
      <c r="BX56" s="158"/>
      <c r="BY56" s="158"/>
      <c r="BZ56" s="159"/>
      <c r="CA56" s="571">
        <v>0</v>
      </c>
      <c r="CB56" s="572"/>
      <c r="CC56" s="572"/>
      <c r="CD56" s="572"/>
      <c r="CE56" s="158"/>
      <c r="CF56" s="158"/>
      <c r="CG56" s="158"/>
      <c r="CH56" s="158"/>
      <c r="CI56" s="158"/>
      <c r="CJ56" s="158"/>
      <c r="CK56" s="158"/>
      <c r="CL56" s="159"/>
      <c r="CM56" s="448">
        <v>0</v>
      </c>
      <c r="CN56" s="436"/>
      <c r="CO56" s="436"/>
      <c r="CP56" s="436"/>
      <c r="CQ56" s="436"/>
      <c r="CR56" s="436"/>
      <c r="CS56" s="436"/>
      <c r="CT56" s="162"/>
      <c r="CU56" s="162"/>
      <c r="CV56" s="162"/>
      <c r="CW56" s="162"/>
      <c r="CX56" s="162"/>
      <c r="CY56" s="162"/>
      <c r="CZ56" s="158"/>
      <c r="DA56" s="158"/>
      <c r="DB56" s="159"/>
      <c r="DC56" s="161"/>
      <c r="DD56" s="162"/>
      <c r="DE56" s="162"/>
      <c r="DF56" s="158"/>
      <c r="DG56" s="158"/>
      <c r="DH56" s="158"/>
      <c r="DI56" s="158"/>
      <c r="DJ56" s="158"/>
      <c r="DK56" s="158"/>
      <c r="DL56" s="158"/>
      <c r="DM56" s="158"/>
      <c r="DN56" s="159"/>
      <c r="DO56" s="157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456">
        <f>CM56</f>
        <v>0</v>
      </c>
      <c r="EB56" s="614"/>
      <c r="EC56" s="646"/>
      <c r="ED56" s="158"/>
      <c r="EE56" s="158"/>
      <c r="EF56" s="158"/>
      <c r="EG56" s="158"/>
      <c r="EH56" s="158"/>
      <c r="EI56" s="158"/>
      <c r="EJ56" s="158"/>
      <c r="EK56" s="163"/>
      <c r="EL56" s="164"/>
      <c r="EM56" s="436">
        <f t="shared" si="9"/>
        <v>2631900</v>
      </c>
      <c r="EN56" s="436"/>
      <c r="EO56" s="436"/>
      <c r="EP56" s="436"/>
      <c r="EQ56" s="436"/>
      <c r="ER56" s="436"/>
      <c r="ES56" s="436"/>
      <c r="ET56" s="436"/>
      <c r="EU56" s="436"/>
      <c r="EV56" s="436"/>
      <c r="EW56" s="436"/>
      <c r="EX56" s="437"/>
      <c r="EY56" s="573">
        <f>CA56-CM56</f>
        <v>0</v>
      </c>
      <c r="EZ56" s="574"/>
      <c r="FA56" s="574"/>
      <c r="FB56" s="574"/>
      <c r="FC56" s="574"/>
      <c r="FD56" s="574"/>
      <c r="FE56" s="574"/>
      <c r="FF56" s="574"/>
      <c r="FG56" s="574"/>
      <c r="FH56" s="574"/>
      <c r="FI56" s="574"/>
      <c r="FJ56" s="863"/>
    </row>
    <row r="57" spans="1:166" s="8" customFormat="1" ht="44.25" customHeight="1">
      <c r="A57" s="460" t="s">
        <v>135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2"/>
      <c r="AE57" s="463" t="s">
        <v>98</v>
      </c>
      <c r="AF57" s="464"/>
      <c r="AG57" s="464"/>
      <c r="AH57" s="464"/>
      <c r="AI57" s="464"/>
      <c r="AJ57" s="464"/>
      <c r="AK57" s="464"/>
      <c r="AL57" s="464"/>
      <c r="AM57" s="464"/>
      <c r="AN57" s="595"/>
      <c r="AO57" s="302"/>
      <c r="AP57" s="302"/>
      <c r="AQ57" s="309"/>
      <c r="AR57" s="446" t="s">
        <v>136</v>
      </c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7"/>
      <c r="BJ57" s="448">
        <v>20000</v>
      </c>
      <c r="BK57" s="436"/>
      <c r="BL57" s="436"/>
      <c r="BM57" s="436"/>
      <c r="BN57" s="436"/>
      <c r="BO57" s="436"/>
      <c r="BP57" s="436"/>
      <c r="BQ57" s="436"/>
      <c r="BR57" s="436"/>
      <c r="BS57" s="294"/>
      <c r="BT57" s="294"/>
      <c r="BU57" s="294"/>
      <c r="BV57" s="294"/>
      <c r="BW57" s="294"/>
      <c r="BX57" s="294"/>
      <c r="BY57" s="294"/>
      <c r="BZ57" s="295"/>
      <c r="CA57" s="448">
        <v>0</v>
      </c>
      <c r="CB57" s="436"/>
      <c r="CC57" s="436"/>
      <c r="CD57" s="436"/>
      <c r="CE57" s="294"/>
      <c r="CF57" s="294"/>
      <c r="CG57" s="294"/>
      <c r="CH57" s="294"/>
      <c r="CI57" s="294"/>
      <c r="CJ57" s="294"/>
      <c r="CK57" s="294"/>
      <c r="CL57" s="295"/>
      <c r="CM57" s="448">
        <v>0</v>
      </c>
      <c r="CN57" s="436"/>
      <c r="CO57" s="436"/>
      <c r="CP57" s="436"/>
      <c r="CQ57" s="436"/>
      <c r="CR57" s="436"/>
      <c r="CS57" s="436"/>
      <c r="CT57" s="316"/>
      <c r="CU57" s="316"/>
      <c r="CV57" s="316"/>
      <c r="CW57" s="316"/>
      <c r="CX57" s="316"/>
      <c r="CY57" s="316"/>
      <c r="CZ57" s="294"/>
      <c r="DA57" s="294"/>
      <c r="DB57" s="295"/>
      <c r="DC57" s="315"/>
      <c r="DD57" s="316"/>
      <c r="DE57" s="316"/>
      <c r="DF57" s="294"/>
      <c r="DG57" s="294"/>
      <c r="DH57" s="294"/>
      <c r="DI57" s="294"/>
      <c r="DJ57" s="294"/>
      <c r="DK57" s="294"/>
      <c r="DL57" s="294"/>
      <c r="DM57" s="294"/>
      <c r="DN57" s="295"/>
      <c r="DO57" s="299"/>
      <c r="DP57" s="294"/>
      <c r="DQ57" s="294"/>
      <c r="DR57" s="294"/>
      <c r="DS57" s="294"/>
      <c r="DT57" s="294"/>
      <c r="DU57" s="294"/>
      <c r="DV57" s="294"/>
      <c r="DW57" s="294"/>
      <c r="DX57" s="294"/>
      <c r="DY57" s="294"/>
      <c r="DZ57" s="294"/>
      <c r="EA57" s="456">
        <v>0</v>
      </c>
      <c r="EB57" s="457"/>
      <c r="EC57" s="458"/>
      <c r="ED57" s="294"/>
      <c r="EE57" s="294"/>
      <c r="EF57" s="294"/>
      <c r="EG57" s="294"/>
      <c r="EH57" s="294"/>
      <c r="EI57" s="294"/>
      <c r="EJ57" s="294"/>
      <c r="EK57" s="164"/>
      <c r="EL57" s="164"/>
      <c r="EM57" s="436">
        <f t="shared" si="9"/>
        <v>20000</v>
      </c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7"/>
      <c r="EY57" s="573">
        <v>0</v>
      </c>
      <c r="EZ57" s="574"/>
      <c r="FA57" s="574"/>
      <c r="FB57" s="574"/>
      <c r="FC57" s="574"/>
      <c r="FD57" s="574"/>
      <c r="FE57" s="574"/>
      <c r="FF57" s="574"/>
      <c r="FG57" s="574"/>
      <c r="FH57" s="574"/>
      <c r="FI57" s="304"/>
      <c r="FJ57" s="305"/>
    </row>
    <row r="58" spans="1:166" s="8" customFormat="1" ht="23.25" customHeight="1">
      <c r="A58" s="516" t="s">
        <v>177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354"/>
      <c r="AF58" s="354"/>
      <c r="AG58" s="354"/>
      <c r="AH58" s="354"/>
      <c r="AI58" s="354"/>
      <c r="AJ58" s="354"/>
      <c r="AK58" s="585" t="s">
        <v>131</v>
      </c>
      <c r="AL58" s="586"/>
      <c r="AM58" s="586"/>
      <c r="AN58" s="587"/>
      <c r="AO58" s="343"/>
      <c r="AP58" s="343"/>
      <c r="AQ58" s="341"/>
      <c r="AR58" s="446" t="s">
        <v>197</v>
      </c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7"/>
      <c r="BJ58" s="448">
        <v>2500000</v>
      </c>
      <c r="BK58" s="436"/>
      <c r="BL58" s="436"/>
      <c r="BM58" s="436"/>
      <c r="BN58" s="436"/>
      <c r="BO58" s="436"/>
      <c r="BP58" s="436"/>
      <c r="BQ58" s="436"/>
      <c r="BR58" s="436"/>
      <c r="BS58" s="339"/>
      <c r="BT58" s="339"/>
      <c r="BU58" s="339"/>
      <c r="BV58" s="339"/>
      <c r="BW58" s="339"/>
      <c r="BX58" s="339"/>
      <c r="BY58" s="339"/>
      <c r="BZ58" s="340"/>
      <c r="CA58" s="448">
        <v>0</v>
      </c>
      <c r="CB58" s="436"/>
      <c r="CC58" s="436"/>
      <c r="CD58" s="436"/>
      <c r="CE58" s="339"/>
      <c r="CF58" s="339"/>
      <c r="CG58" s="339"/>
      <c r="CH58" s="339"/>
      <c r="CI58" s="339"/>
      <c r="CJ58" s="339"/>
      <c r="CK58" s="339"/>
      <c r="CL58" s="340"/>
      <c r="CM58" s="448">
        <v>0</v>
      </c>
      <c r="CN58" s="436"/>
      <c r="CO58" s="436"/>
      <c r="CP58" s="436"/>
      <c r="CQ58" s="436"/>
      <c r="CR58" s="436"/>
      <c r="CS58" s="436"/>
      <c r="CT58" s="351"/>
      <c r="CU58" s="351"/>
      <c r="CV58" s="351"/>
      <c r="CW58" s="351"/>
      <c r="CX58" s="351"/>
      <c r="CY58" s="351"/>
      <c r="CZ58" s="339"/>
      <c r="DA58" s="339"/>
      <c r="DB58" s="340"/>
      <c r="DC58" s="350"/>
      <c r="DD58" s="351"/>
      <c r="DE58" s="351"/>
      <c r="DF58" s="339"/>
      <c r="DG58" s="339"/>
      <c r="DH58" s="339"/>
      <c r="DI58" s="339"/>
      <c r="DJ58" s="339"/>
      <c r="DK58" s="339"/>
      <c r="DL58" s="339"/>
      <c r="DM58" s="339"/>
      <c r="DN58" s="340"/>
      <c r="DO58" s="338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456">
        <v>0</v>
      </c>
      <c r="EB58" s="457"/>
      <c r="EC58" s="458"/>
      <c r="ED58" s="339"/>
      <c r="EE58" s="339"/>
      <c r="EF58" s="339"/>
      <c r="EG58" s="339"/>
      <c r="EH58" s="339"/>
      <c r="EI58" s="339"/>
      <c r="EJ58" s="339"/>
      <c r="EK58" s="164"/>
      <c r="EL58" s="164"/>
      <c r="EM58" s="436">
        <f>BJ58-CA58</f>
        <v>2500000</v>
      </c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7"/>
      <c r="EY58" s="573">
        <v>0</v>
      </c>
      <c r="EZ58" s="574"/>
      <c r="FA58" s="574"/>
      <c r="FB58" s="574"/>
      <c r="FC58" s="574"/>
      <c r="FD58" s="574"/>
      <c r="FE58" s="574"/>
      <c r="FF58" s="574"/>
      <c r="FG58" s="574"/>
      <c r="FH58" s="574"/>
      <c r="FI58" s="344"/>
      <c r="FJ58" s="345"/>
    </row>
    <row r="59" spans="1:166" s="8" customFormat="1" ht="33.75" customHeight="1">
      <c r="A59" s="460" t="s">
        <v>187</v>
      </c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2"/>
      <c r="AE59" s="410"/>
      <c r="AF59" s="410"/>
      <c r="AG59" s="410"/>
      <c r="AH59" s="410"/>
      <c r="AI59" s="410"/>
      <c r="AJ59" s="410"/>
      <c r="AK59" s="905" t="s">
        <v>188</v>
      </c>
      <c r="AL59" s="449"/>
      <c r="AM59" s="449"/>
      <c r="AN59" s="906"/>
      <c r="AO59" s="413"/>
      <c r="AP59" s="413"/>
      <c r="AQ59" s="413"/>
      <c r="AR59" s="449" t="s">
        <v>189</v>
      </c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50"/>
      <c r="BJ59" s="448">
        <v>1600000</v>
      </c>
      <c r="BK59" s="436"/>
      <c r="BL59" s="436"/>
      <c r="BM59" s="436"/>
      <c r="BN59" s="436"/>
      <c r="BO59" s="436"/>
      <c r="BP59" s="436"/>
      <c r="BQ59" s="436"/>
      <c r="BR59" s="436"/>
      <c r="BS59" s="403"/>
      <c r="BT59" s="403"/>
      <c r="BU59" s="403"/>
      <c r="BV59" s="403"/>
      <c r="BW59" s="403"/>
      <c r="BX59" s="403"/>
      <c r="BY59" s="403"/>
      <c r="BZ59" s="407"/>
      <c r="CA59" s="448">
        <v>800000</v>
      </c>
      <c r="CB59" s="436"/>
      <c r="CC59" s="436"/>
      <c r="CD59" s="436"/>
      <c r="CE59" s="403"/>
      <c r="CF59" s="403"/>
      <c r="CG59" s="403"/>
      <c r="CH59" s="403"/>
      <c r="CI59" s="403"/>
      <c r="CJ59" s="403"/>
      <c r="CK59" s="403"/>
      <c r="CL59" s="407"/>
      <c r="CM59" s="448">
        <v>800000</v>
      </c>
      <c r="CN59" s="436"/>
      <c r="CO59" s="436"/>
      <c r="CP59" s="436"/>
      <c r="CQ59" s="436"/>
      <c r="CR59" s="436"/>
      <c r="CS59" s="436"/>
      <c r="CT59" s="409"/>
      <c r="CU59" s="409"/>
      <c r="CV59" s="409"/>
      <c r="CW59" s="409"/>
      <c r="CX59" s="409"/>
      <c r="CY59" s="409"/>
      <c r="CZ59" s="403"/>
      <c r="DA59" s="403"/>
      <c r="DB59" s="407"/>
      <c r="DC59" s="408"/>
      <c r="DD59" s="409"/>
      <c r="DE59" s="409"/>
      <c r="DF59" s="403"/>
      <c r="DG59" s="403"/>
      <c r="DH59" s="403"/>
      <c r="DI59" s="403"/>
      <c r="DJ59" s="403"/>
      <c r="DK59" s="403"/>
      <c r="DL59" s="403"/>
      <c r="DM59" s="403"/>
      <c r="DN59" s="407"/>
      <c r="DO59" s="404"/>
      <c r="DP59" s="403"/>
      <c r="DQ59" s="403"/>
      <c r="DR59" s="403"/>
      <c r="DS59" s="403"/>
      <c r="DT59" s="403"/>
      <c r="DU59" s="403"/>
      <c r="DV59" s="403"/>
      <c r="DW59" s="403"/>
      <c r="DX59" s="403"/>
      <c r="DY59" s="403"/>
      <c r="DZ59" s="403"/>
      <c r="EA59" s="456">
        <f>CM59</f>
        <v>800000</v>
      </c>
      <c r="EB59" s="457"/>
      <c r="EC59" s="458"/>
      <c r="ED59" s="403"/>
      <c r="EE59" s="403"/>
      <c r="EF59" s="403"/>
      <c r="EG59" s="403"/>
      <c r="EH59" s="403"/>
      <c r="EI59" s="403"/>
      <c r="EJ59" s="403"/>
      <c r="EK59" s="164"/>
      <c r="EL59" s="164"/>
      <c r="EM59" s="436">
        <f>BJ59-CA59</f>
        <v>800000</v>
      </c>
      <c r="EN59" s="436"/>
      <c r="EO59" s="436"/>
      <c r="EP59" s="436"/>
      <c r="EQ59" s="436"/>
      <c r="ER59" s="436"/>
      <c r="ES59" s="436"/>
      <c r="ET59" s="436"/>
      <c r="EU59" s="436"/>
      <c r="EV59" s="436"/>
      <c r="EW59" s="436"/>
      <c r="EX59" s="437"/>
      <c r="EY59" s="573">
        <f>CA59-CM59</f>
        <v>0</v>
      </c>
      <c r="EZ59" s="574"/>
      <c r="FA59" s="574"/>
      <c r="FB59" s="574"/>
      <c r="FC59" s="574"/>
      <c r="FD59" s="574"/>
      <c r="FE59" s="574"/>
      <c r="FF59" s="574"/>
      <c r="FG59" s="574"/>
      <c r="FH59" s="574"/>
      <c r="FI59" s="574"/>
      <c r="FJ59" s="406"/>
    </row>
    <row r="60" spans="1:166" s="8" customFormat="1" ht="33.75" customHeight="1">
      <c r="A60" s="460" t="s">
        <v>191</v>
      </c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2"/>
      <c r="AE60" s="256"/>
      <c r="AF60" s="256"/>
      <c r="AG60" s="256"/>
      <c r="AH60" s="256"/>
      <c r="AI60" s="256"/>
      <c r="AJ60" s="256"/>
      <c r="AK60" s="520" t="s">
        <v>188</v>
      </c>
      <c r="AL60" s="521"/>
      <c r="AM60" s="521"/>
      <c r="AN60" s="522"/>
      <c r="AO60" s="253"/>
      <c r="AP60" s="253"/>
      <c r="AQ60" s="449" t="s">
        <v>190</v>
      </c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50"/>
      <c r="BJ60" s="448">
        <v>400000</v>
      </c>
      <c r="BK60" s="436"/>
      <c r="BL60" s="436"/>
      <c r="BM60" s="436"/>
      <c r="BN60" s="436"/>
      <c r="BO60" s="436"/>
      <c r="BP60" s="436"/>
      <c r="BQ60" s="436"/>
      <c r="BR60" s="436"/>
      <c r="BS60" s="251"/>
      <c r="BT60" s="251"/>
      <c r="BU60" s="251"/>
      <c r="BV60" s="251"/>
      <c r="BW60" s="251"/>
      <c r="BX60" s="251"/>
      <c r="BY60" s="251"/>
      <c r="BZ60" s="252"/>
      <c r="CA60" s="448">
        <v>200000</v>
      </c>
      <c r="CB60" s="436"/>
      <c r="CC60" s="436"/>
      <c r="CD60" s="436"/>
      <c r="CE60" s="251"/>
      <c r="CF60" s="251"/>
      <c r="CG60" s="251"/>
      <c r="CH60" s="251"/>
      <c r="CI60" s="251"/>
      <c r="CJ60" s="251"/>
      <c r="CK60" s="251"/>
      <c r="CL60" s="252"/>
      <c r="CM60" s="448">
        <v>200000</v>
      </c>
      <c r="CN60" s="436"/>
      <c r="CO60" s="436"/>
      <c r="CP60" s="436"/>
      <c r="CQ60" s="436"/>
      <c r="CR60" s="436"/>
      <c r="CS60" s="436"/>
      <c r="CT60" s="255"/>
      <c r="CU60" s="255"/>
      <c r="CV60" s="255"/>
      <c r="CW60" s="255"/>
      <c r="CX60" s="255"/>
      <c r="CY60" s="255"/>
      <c r="CZ60" s="251"/>
      <c r="DA60" s="251"/>
      <c r="DB60" s="252"/>
      <c r="DC60" s="254"/>
      <c r="DD60" s="255"/>
      <c r="DE60" s="255"/>
      <c r="DF60" s="251"/>
      <c r="DG60" s="251"/>
      <c r="DH60" s="251"/>
      <c r="DI60" s="251"/>
      <c r="DJ60" s="251"/>
      <c r="DK60" s="251"/>
      <c r="DL60" s="251"/>
      <c r="DM60" s="251"/>
      <c r="DN60" s="252"/>
      <c r="DO60" s="250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456">
        <f>CM60</f>
        <v>200000</v>
      </c>
      <c r="EB60" s="457"/>
      <c r="EC60" s="458"/>
      <c r="ED60" s="251"/>
      <c r="EE60" s="251"/>
      <c r="EF60" s="251"/>
      <c r="EG60" s="251"/>
      <c r="EH60" s="251"/>
      <c r="EI60" s="251"/>
      <c r="EJ60" s="251"/>
      <c r="EK60" s="164"/>
      <c r="EL60" s="164"/>
      <c r="EM60" s="436">
        <f>BJ60-CA60</f>
        <v>200000</v>
      </c>
      <c r="EN60" s="436"/>
      <c r="EO60" s="436"/>
      <c r="EP60" s="436"/>
      <c r="EQ60" s="436"/>
      <c r="ER60" s="436"/>
      <c r="ES60" s="436"/>
      <c r="ET60" s="436"/>
      <c r="EU60" s="436"/>
      <c r="EV60" s="436"/>
      <c r="EW60" s="436"/>
      <c r="EX60" s="437"/>
      <c r="EY60" s="573">
        <f>CA60-CM60</f>
        <v>0</v>
      </c>
      <c r="EZ60" s="574"/>
      <c r="FA60" s="574"/>
      <c r="FB60" s="574"/>
      <c r="FC60" s="574"/>
      <c r="FD60" s="574"/>
      <c r="FE60" s="574"/>
      <c r="FF60" s="574"/>
      <c r="FG60" s="574"/>
      <c r="FH60" s="574"/>
      <c r="FI60" s="574"/>
      <c r="FJ60" s="249"/>
    </row>
    <row r="61" spans="91:166" s="8" customFormat="1" ht="6" customHeight="1" hidden="1">
      <c r="CM61" s="8">
        <v>0</v>
      </c>
      <c r="EA61" s="8">
        <v>0</v>
      </c>
      <c r="EM61" s="8">
        <v>0</v>
      </c>
      <c r="EY61" s="8">
        <v>0</v>
      </c>
      <c r="FJ61" s="211"/>
    </row>
    <row r="62" spans="1:166" s="130" customFormat="1" ht="15" customHeight="1">
      <c r="A62" s="746" t="s">
        <v>76</v>
      </c>
      <c r="B62" s="746"/>
      <c r="C62" s="746"/>
      <c r="D62" s="746"/>
      <c r="E62" s="746"/>
      <c r="F62" s="746"/>
      <c r="G62" s="746"/>
      <c r="H62" s="746"/>
      <c r="I62" s="746"/>
      <c r="J62" s="746"/>
      <c r="K62" s="746"/>
      <c r="L62" s="746"/>
      <c r="M62" s="746"/>
      <c r="N62" s="746"/>
      <c r="O62" s="746"/>
      <c r="P62" s="746"/>
      <c r="Q62" s="746"/>
      <c r="R62" s="746"/>
      <c r="S62" s="746"/>
      <c r="T62" s="746"/>
      <c r="U62" s="746"/>
      <c r="V62" s="746"/>
      <c r="W62" s="746"/>
      <c r="X62" s="746"/>
      <c r="Y62" s="746"/>
      <c r="Z62" s="746"/>
      <c r="AA62" s="746"/>
      <c r="AB62" s="746"/>
      <c r="AC62" s="746"/>
      <c r="AD62" s="746"/>
      <c r="AE62" s="746"/>
      <c r="AF62" s="144"/>
      <c r="AG62" s="144"/>
      <c r="AH62" s="144"/>
      <c r="AI62" s="144"/>
      <c r="AJ62" s="144"/>
      <c r="AK62" s="518"/>
      <c r="AL62" s="518"/>
      <c r="AM62" s="518"/>
      <c r="AN62" s="519"/>
      <c r="AO62" s="126"/>
      <c r="AP62" s="126"/>
      <c r="AQ62" s="847"/>
      <c r="AR62" s="518"/>
      <c r="AS62" s="518"/>
      <c r="AT62" s="518"/>
      <c r="AU62" s="518"/>
      <c r="AV62" s="518"/>
      <c r="AW62" s="518"/>
      <c r="AX62" s="518"/>
      <c r="AY62" s="518"/>
      <c r="AZ62" s="518"/>
      <c r="BA62" s="518"/>
      <c r="BB62" s="518"/>
      <c r="BC62" s="518"/>
      <c r="BD62" s="518"/>
      <c r="BE62" s="518"/>
      <c r="BF62" s="518"/>
      <c r="BG62" s="518"/>
      <c r="BH62" s="518"/>
      <c r="BI62" s="846"/>
      <c r="BJ62" s="578">
        <f>BJ63+BJ66+BJ69</f>
        <v>905848.47</v>
      </c>
      <c r="BK62" s="579"/>
      <c r="BL62" s="579"/>
      <c r="BM62" s="579"/>
      <c r="BN62" s="579"/>
      <c r="BO62" s="579"/>
      <c r="BP62" s="579"/>
      <c r="BQ62" s="579"/>
      <c r="BR62" s="579"/>
      <c r="BS62" s="127"/>
      <c r="BT62" s="127"/>
      <c r="BU62" s="127"/>
      <c r="BV62" s="127"/>
      <c r="BW62" s="127"/>
      <c r="BX62" s="127"/>
      <c r="BY62" s="127"/>
      <c r="BZ62" s="128"/>
      <c r="CA62" s="578">
        <f>CA63+CA66+CA69</f>
        <v>500028.92000000004</v>
      </c>
      <c r="CB62" s="579"/>
      <c r="CC62" s="579"/>
      <c r="CD62" s="579"/>
      <c r="CE62" s="127"/>
      <c r="CF62" s="127"/>
      <c r="CG62" s="127"/>
      <c r="CH62" s="127"/>
      <c r="CI62" s="127"/>
      <c r="CJ62" s="127"/>
      <c r="CK62" s="127"/>
      <c r="CL62" s="128"/>
      <c r="CM62" s="897">
        <f>CM63+CM66+CM69</f>
        <v>493218.84</v>
      </c>
      <c r="CN62" s="898"/>
      <c r="CO62" s="898"/>
      <c r="CP62" s="898"/>
      <c r="CQ62" s="898"/>
      <c r="CR62" s="898"/>
      <c r="CS62" s="898"/>
      <c r="CT62" s="155"/>
      <c r="CU62" s="155"/>
      <c r="CV62" s="155"/>
      <c r="CW62" s="155"/>
      <c r="CX62" s="155"/>
      <c r="CY62" s="155"/>
      <c r="CZ62" s="127"/>
      <c r="DA62" s="127"/>
      <c r="DB62" s="128"/>
      <c r="DC62" s="156"/>
      <c r="DD62" s="155"/>
      <c r="DE62" s="155"/>
      <c r="DF62" s="127"/>
      <c r="DG62" s="127"/>
      <c r="DH62" s="127"/>
      <c r="DI62" s="127"/>
      <c r="DJ62" s="127"/>
      <c r="DK62" s="127"/>
      <c r="DL62" s="127"/>
      <c r="DM62" s="127"/>
      <c r="DN62" s="128"/>
      <c r="DO62" s="129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8"/>
      <c r="EA62" s="868">
        <f>EA63+EA66+EA69</f>
        <v>493218.84</v>
      </c>
      <c r="EB62" s="869"/>
      <c r="EC62" s="869"/>
      <c r="ED62" s="127"/>
      <c r="EE62" s="127"/>
      <c r="EF62" s="127"/>
      <c r="EG62" s="127"/>
      <c r="EH62" s="127"/>
      <c r="EI62" s="127"/>
      <c r="EJ62" s="127"/>
      <c r="EK62" s="127"/>
      <c r="EL62" s="128"/>
      <c r="EM62" s="578">
        <f>EM63+EM66+EM69</f>
        <v>405819.55</v>
      </c>
      <c r="EN62" s="579"/>
      <c r="EO62" s="127"/>
      <c r="EP62" s="127"/>
      <c r="EQ62" s="127"/>
      <c r="ER62" s="127"/>
      <c r="ES62" s="127"/>
      <c r="ET62" s="127"/>
      <c r="EU62" s="127"/>
      <c r="EV62" s="127"/>
      <c r="EW62" s="127"/>
      <c r="EX62" s="128"/>
      <c r="EY62" s="578">
        <f>EY63+EY66+EY69</f>
        <v>6810.08</v>
      </c>
      <c r="EZ62" s="579"/>
      <c r="FA62" s="579"/>
      <c r="FB62" s="579"/>
      <c r="FC62" s="579"/>
      <c r="FD62" s="579"/>
      <c r="FE62" s="579"/>
      <c r="FF62" s="579"/>
      <c r="FG62" s="579"/>
      <c r="FH62" s="579"/>
      <c r="FI62" s="579"/>
      <c r="FJ62" s="895"/>
    </row>
    <row r="63" spans="1:166" s="130" customFormat="1" ht="19.5" customHeight="1">
      <c r="A63" s="743" t="s">
        <v>203</v>
      </c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5"/>
      <c r="AE63" s="307"/>
      <c r="AF63" s="144"/>
      <c r="AG63" s="144"/>
      <c r="AH63" s="144"/>
      <c r="AI63" s="144"/>
      <c r="AJ63" s="144"/>
      <c r="AK63" s="517"/>
      <c r="AL63" s="518"/>
      <c r="AM63" s="518"/>
      <c r="AN63" s="519"/>
      <c r="AO63" s="152"/>
      <c r="AP63" s="301"/>
      <c r="AQ63" s="301"/>
      <c r="AR63" s="518"/>
      <c r="AS63" s="518"/>
      <c r="AT63" s="518"/>
      <c r="AU63" s="518"/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18"/>
      <c r="BG63" s="518"/>
      <c r="BH63" s="518"/>
      <c r="BI63" s="846"/>
      <c r="BJ63" s="578">
        <f>BJ64+BJ65</f>
        <v>74400</v>
      </c>
      <c r="BK63" s="579"/>
      <c r="BL63" s="579"/>
      <c r="BM63" s="579"/>
      <c r="BN63" s="579"/>
      <c r="BO63" s="579"/>
      <c r="BP63" s="579"/>
      <c r="BQ63" s="579"/>
      <c r="BR63" s="579"/>
      <c r="BS63" s="296"/>
      <c r="BT63" s="296"/>
      <c r="BU63" s="296"/>
      <c r="BV63" s="296"/>
      <c r="BW63" s="296"/>
      <c r="BX63" s="296"/>
      <c r="BY63" s="296"/>
      <c r="BZ63" s="297"/>
      <c r="CA63" s="578">
        <f>CA64+CA65</f>
        <v>6810.08</v>
      </c>
      <c r="CB63" s="579"/>
      <c r="CC63" s="579"/>
      <c r="CD63" s="579"/>
      <c r="CE63" s="296"/>
      <c r="CF63" s="296"/>
      <c r="CG63" s="296"/>
      <c r="CH63" s="296"/>
      <c r="CI63" s="296"/>
      <c r="CJ63" s="296"/>
      <c r="CK63" s="296"/>
      <c r="CL63" s="297"/>
      <c r="CM63" s="578">
        <f>CM64+CM65</f>
        <v>0</v>
      </c>
      <c r="CN63" s="579"/>
      <c r="CO63" s="579"/>
      <c r="CP63" s="579"/>
      <c r="CQ63" s="579"/>
      <c r="CR63" s="579"/>
      <c r="CS63" s="579"/>
      <c r="CT63" s="322"/>
      <c r="CU63" s="322"/>
      <c r="CV63" s="322"/>
      <c r="CW63" s="322"/>
      <c r="CX63" s="322"/>
      <c r="CY63" s="322"/>
      <c r="CZ63" s="296"/>
      <c r="DA63" s="296"/>
      <c r="DB63" s="297"/>
      <c r="DC63" s="321"/>
      <c r="DD63" s="322"/>
      <c r="DE63" s="322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575">
        <f>CM63</f>
        <v>0</v>
      </c>
      <c r="EB63" s="576"/>
      <c r="EC63" s="577"/>
      <c r="ED63" s="296"/>
      <c r="EE63" s="296"/>
      <c r="EF63" s="296"/>
      <c r="EG63" s="296"/>
      <c r="EH63" s="296"/>
      <c r="EI63" s="296"/>
      <c r="EJ63" s="296"/>
      <c r="EK63" s="296"/>
      <c r="EL63" s="297"/>
      <c r="EM63" s="578">
        <f>BJ63-CA63</f>
        <v>67589.92</v>
      </c>
      <c r="EN63" s="579"/>
      <c r="EO63" s="579"/>
      <c r="EP63" s="579"/>
      <c r="EQ63" s="579"/>
      <c r="ER63" s="579"/>
      <c r="ES63" s="579"/>
      <c r="ET63" s="579"/>
      <c r="EU63" s="579"/>
      <c r="EV63" s="579"/>
      <c r="EW63" s="579"/>
      <c r="EX63" s="862"/>
      <c r="EY63" s="578">
        <f>CA63-CM63</f>
        <v>6810.08</v>
      </c>
      <c r="EZ63" s="579"/>
      <c r="FA63" s="579"/>
      <c r="FB63" s="579"/>
      <c r="FC63" s="579"/>
      <c r="FD63" s="579"/>
      <c r="FE63" s="579"/>
      <c r="FF63" s="579"/>
      <c r="FG63" s="579"/>
      <c r="FH63" s="579"/>
      <c r="FI63" s="296"/>
      <c r="FJ63" s="320"/>
    </row>
    <row r="64" spans="1:166" s="247" customFormat="1" ht="36.75" customHeight="1">
      <c r="A64" s="460" t="s">
        <v>199</v>
      </c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2"/>
      <c r="AE64" s="463" t="s">
        <v>202</v>
      </c>
      <c r="AF64" s="464"/>
      <c r="AG64" s="464"/>
      <c r="AH64" s="464"/>
      <c r="AI64" s="464"/>
      <c r="AJ64" s="464"/>
      <c r="AK64" s="464"/>
      <c r="AL64" s="464"/>
      <c r="AM64" s="464"/>
      <c r="AN64" s="465"/>
      <c r="AO64" s="225"/>
      <c r="AP64" s="422"/>
      <c r="AQ64" s="422"/>
      <c r="AR64" s="466" t="s">
        <v>200</v>
      </c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7"/>
      <c r="BJ64" s="454">
        <v>55000</v>
      </c>
      <c r="BK64" s="455"/>
      <c r="BL64" s="455"/>
      <c r="BM64" s="455"/>
      <c r="BN64" s="455"/>
      <c r="BO64" s="455"/>
      <c r="BP64" s="455"/>
      <c r="BQ64" s="455"/>
      <c r="BR64" s="455"/>
      <c r="BS64" s="420"/>
      <c r="BT64" s="420"/>
      <c r="BU64" s="420"/>
      <c r="BV64" s="420"/>
      <c r="BW64" s="420"/>
      <c r="BX64" s="420"/>
      <c r="BY64" s="420"/>
      <c r="BZ64" s="421"/>
      <c r="CA64" s="454">
        <v>6810.08</v>
      </c>
      <c r="CB64" s="455"/>
      <c r="CC64" s="455"/>
      <c r="CD64" s="455"/>
      <c r="CE64" s="420"/>
      <c r="CF64" s="420"/>
      <c r="CG64" s="420"/>
      <c r="CH64" s="420"/>
      <c r="CI64" s="420"/>
      <c r="CJ64" s="420"/>
      <c r="CK64" s="420"/>
      <c r="CL64" s="421"/>
      <c r="CM64" s="454">
        <v>0</v>
      </c>
      <c r="CN64" s="455"/>
      <c r="CO64" s="455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20"/>
      <c r="DA64" s="420"/>
      <c r="DB64" s="421"/>
      <c r="DC64" s="428"/>
      <c r="DD64" s="427"/>
      <c r="DE64" s="427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20"/>
      <c r="DQ64" s="420"/>
      <c r="DR64" s="420"/>
      <c r="DS64" s="420"/>
      <c r="DT64" s="420"/>
      <c r="DU64" s="420"/>
      <c r="DV64" s="420"/>
      <c r="DW64" s="420"/>
      <c r="DX64" s="420"/>
      <c r="DY64" s="420"/>
      <c r="DZ64" s="420"/>
      <c r="EA64" s="456">
        <f>CM64</f>
        <v>0</v>
      </c>
      <c r="EB64" s="457"/>
      <c r="EC64" s="458"/>
      <c r="ED64" s="420"/>
      <c r="EE64" s="420"/>
      <c r="EF64" s="420"/>
      <c r="EG64" s="420"/>
      <c r="EH64" s="420"/>
      <c r="EI64" s="420"/>
      <c r="EJ64" s="420"/>
      <c r="EK64" s="420"/>
      <c r="EL64" s="421"/>
      <c r="EM64" s="454">
        <f>BJ64-CA64</f>
        <v>48189.92</v>
      </c>
      <c r="EN64" s="455"/>
      <c r="EO64" s="455"/>
      <c r="EP64" s="455"/>
      <c r="EQ64" s="455"/>
      <c r="ER64" s="455"/>
      <c r="ES64" s="455"/>
      <c r="ET64" s="455"/>
      <c r="EU64" s="455"/>
      <c r="EV64" s="455"/>
      <c r="EW64" s="455"/>
      <c r="EX64" s="459"/>
      <c r="EY64" s="454">
        <f>CA64-CM64</f>
        <v>6810.08</v>
      </c>
      <c r="EZ64" s="455"/>
      <c r="FA64" s="455"/>
      <c r="FB64" s="455"/>
      <c r="FC64" s="455"/>
      <c r="FD64" s="455"/>
      <c r="FE64" s="455"/>
      <c r="FF64" s="455"/>
      <c r="FG64" s="455"/>
      <c r="FH64" s="455"/>
      <c r="FI64" s="455"/>
      <c r="FJ64" s="248"/>
    </row>
    <row r="65" spans="1:166" s="247" customFormat="1" ht="93" customHeight="1">
      <c r="A65" s="460" t="s">
        <v>201</v>
      </c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2"/>
      <c r="AE65" s="426"/>
      <c r="AF65" s="433"/>
      <c r="AG65" s="433"/>
      <c r="AH65" s="433"/>
      <c r="AI65" s="433"/>
      <c r="AJ65" s="433"/>
      <c r="AK65" s="468" t="s">
        <v>137</v>
      </c>
      <c r="AL65" s="466"/>
      <c r="AM65" s="466"/>
      <c r="AN65" s="469"/>
      <c r="AO65" s="225"/>
      <c r="AP65" s="422"/>
      <c r="AQ65" s="422"/>
      <c r="AR65" s="466" t="s">
        <v>138</v>
      </c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7"/>
      <c r="BJ65" s="454">
        <v>19400</v>
      </c>
      <c r="BK65" s="455"/>
      <c r="BL65" s="455"/>
      <c r="BM65" s="455"/>
      <c r="BN65" s="455"/>
      <c r="BO65" s="455"/>
      <c r="BP65" s="455"/>
      <c r="BQ65" s="455"/>
      <c r="BR65" s="455"/>
      <c r="BS65" s="420"/>
      <c r="BT65" s="420"/>
      <c r="BU65" s="420"/>
      <c r="BV65" s="420"/>
      <c r="BW65" s="420"/>
      <c r="BX65" s="420"/>
      <c r="BY65" s="420"/>
      <c r="BZ65" s="421"/>
      <c r="CA65" s="454">
        <v>0</v>
      </c>
      <c r="CB65" s="455"/>
      <c r="CC65" s="455"/>
      <c r="CD65" s="455"/>
      <c r="CE65" s="420"/>
      <c r="CF65" s="420"/>
      <c r="CG65" s="420"/>
      <c r="CH65" s="420"/>
      <c r="CI65" s="420"/>
      <c r="CJ65" s="420"/>
      <c r="CK65" s="420"/>
      <c r="CL65" s="421"/>
      <c r="CM65" s="454">
        <v>0</v>
      </c>
      <c r="CN65" s="455"/>
      <c r="CO65" s="455"/>
      <c r="CP65" s="455"/>
      <c r="CQ65" s="455"/>
      <c r="CR65" s="455"/>
      <c r="CS65" s="455"/>
      <c r="CT65" s="427"/>
      <c r="CU65" s="427"/>
      <c r="CV65" s="427"/>
      <c r="CW65" s="427"/>
      <c r="CX65" s="427"/>
      <c r="CY65" s="427"/>
      <c r="CZ65" s="420"/>
      <c r="DA65" s="420"/>
      <c r="DB65" s="421"/>
      <c r="DC65" s="428"/>
      <c r="DD65" s="427"/>
      <c r="DE65" s="427"/>
      <c r="DF65" s="420"/>
      <c r="DG65" s="420"/>
      <c r="DH65" s="420"/>
      <c r="DI65" s="420"/>
      <c r="DJ65" s="420"/>
      <c r="DK65" s="420"/>
      <c r="DL65" s="420"/>
      <c r="DM65" s="420"/>
      <c r="DN65" s="420"/>
      <c r="DO65" s="420"/>
      <c r="DP65" s="420"/>
      <c r="DQ65" s="420"/>
      <c r="DR65" s="420"/>
      <c r="DS65" s="420"/>
      <c r="DT65" s="420"/>
      <c r="DU65" s="420"/>
      <c r="DV65" s="420"/>
      <c r="DW65" s="420"/>
      <c r="DX65" s="420"/>
      <c r="DY65" s="420"/>
      <c r="DZ65" s="420"/>
      <c r="EA65" s="456">
        <f>CM65</f>
        <v>0</v>
      </c>
      <c r="EB65" s="457"/>
      <c r="EC65" s="458"/>
      <c r="ED65" s="420"/>
      <c r="EE65" s="420"/>
      <c r="EF65" s="420"/>
      <c r="EG65" s="420"/>
      <c r="EH65" s="420"/>
      <c r="EI65" s="420"/>
      <c r="EJ65" s="420"/>
      <c r="EK65" s="420"/>
      <c r="EL65" s="421"/>
      <c r="EM65" s="454">
        <f>BJ65-CA65</f>
        <v>19400</v>
      </c>
      <c r="EN65" s="455"/>
      <c r="EO65" s="455"/>
      <c r="EP65" s="455"/>
      <c r="EQ65" s="455"/>
      <c r="ER65" s="455"/>
      <c r="ES65" s="455"/>
      <c r="ET65" s="455"/>
      <c r="EU65" s="455"/>
      <c r="EV65" s="455"/>
      <c r="EW65" s="455"/>
      <c r="EX65" s="459"/>
      <c r="EY65" s="454">
        <f>CA65-CM65</f>
        <v>0</v>
      </c>
      <c r="EZ65" s="455"/>
      <c r="FA65" s="455"/>
      <c r="FB65" s="455"/>
      <c r="FC65" s="455"/>
      <c r="FD65" s="455"/>
      <c r="FE65" s="455"/>
      <c r="FF65" s="455"/>
      <c r="FG65" s="455"/>
      <c r="FH65" s="455"/>
      <c r="FI65" s="455"/>
      <c r="FJ65" s="248"/>
    </row>
    <row r="66" spans="1:166" s="130" customFormat="1" ht="35.25" customHeight="1">
      <c r="A66" s="747" t="s">
        <v>102</v>
      </c>
      <c r="B66" s="74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749"/>
      <c r="AF66" s="144"/>
      <c r="AG66" s="144"/>
      <c r="AH66" s="144"/>
      <c r="AI66" s="144"/>
      <c r="AJ66" s="144"/>
      <c r="AK66" s="517"/>
      <c r="AL66" s="518"/>
      <c r="AM66" s="518"/>
      <c r="AN66" s="519"/>
      <c r="AO66" s="152"/>
      <c r="AP66" s="227"/>
      <c r="AQ66" s="518"/>
      <c r="AR66" s="518"/>
      <c r="AS66" s="518"/>
      <c r="AT66" s="518"/>
      <c r="AU66" s="518"/>
      <c r="AV66" s="518"/>
      <c r="AW66" s="518"/>
      <c r="AX66" s="518"/>
      <c r="AY66" s="518"/>
      <c r="AZ66" s="518"/>
      <c r="BA66" s="518"/>
      <c r="BB66" s="518"/>
      <c r="BC66" s="518"/>
      <c r="BD66" s="518"/>
      <c r="BE66" s="518"/>
      <c r="BF66" s="518"/>
      <c r="BG66" s="518"/>
      <c r="BH66" s="518"/>
      <c r="BI66" s="846"/>
      <c r="BJ66" s="578">
        <f>BJ67+BJ68</f>
        <v>198448.47</v>
      </c>
      <c r="BK66" s="579"/>
      <c r="BL66" s="579"/>
      <c r="BM66" s="579"/>
      <c r="BN66" s="579"/>
      <c r="BO66" s="579"/>
      <c r="BP66" s="579"/>
      <c r="BQ66" s="579"/>
      <c r="BR66" s="579"/>
      <c r="BS66" s="229"/>
      <c r="BT66" s="229"/>
      <c r="BU66" s="229"/>
      <c r="BV66" s="229"/>
      <c r="BW66" s="229"/>
      <c r="BX66" s="229"/>
      <c r="BY66" s="229"/>
      <c r="BZ66" s="230"/>
      <c r="CA66" s="578">
        <f>CA67+CA68</f>
        <v>0</v>
      </c>
      <c r="CB66" s="579"/>
      <c r="CC66" s="579"/>
      <c r="CD66" s="579"/>
      <c r="CE66" s="229"/>
      <c r="CF66" s="229"/>
      <c r="CG66" s="229"/>
      <c r="CH66" s="229"/>
      <c r="CI66" s="229"/>
      <c r="CJ66" s="229"/>
      <c r="CK66" s="229"/>
      <c r="CL66" s="230"/>
      <c r="CM66" s="578">
        <f>CM67+CM68</f>
        <v>0</v>
      </c>
      <c r="CN66" s="579"/>
      <c r="CO66" s="579"/>
      <c r="CP66" s="579"/>
      <c r="CQ66" s="579"/>
      <c r="CR66" s="579"/>
      <c r="CS66" s="579"/>
      <c r="CT66" s="235"/>
      <c r="CU66" s="235"/>
      <c r="CV66" s="235"/>
      <c r="CW66" s="235"/>
      <c r="CX66" s="235"/>
      <c r="CY66" s="235"/>
      <c r="CZ66" s="229"/>
      <c r="DA66" s="229"/>
      <c r="DB66" s="230"/>
      <c r="DC66" s="234"/>
      <c r="DD66" s="235"/>
      <c r="DE66" s="235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575">
        <f>EA67+EA68</f>
        <v>0</v>
      </c>
      <c r="EB66" s="576"/>
      <c r="EC66" s="577"/>
      <c r="ED66" s="229"/>
      <c r="EE66" s="229"/>
      <c r="EF66" s="229"/>
      <c r="EG66" s="229"/>
      <c r="EH66" s="229"/>
      <c r="EI66" s="229"/>
      <c r="EJ66" s="229"/>
      <c r="EK66" s="229"/>
      <c r="EL66" s="230"/>
      <c r="EM66" s="578">
        <f>EM67+EM68</f>
        <v>198448.47</v>
      </c>
      <c r="EN66" s="579"/>
      <c r="EO66" s="579"/>
      <c r="EP66" s="579"/>
      <c r="EQ66" s="579"/>
      <c r="ER66" s="579"/>
      <c r="ES66" s="579"/>
      <c r="ET66" s="579"/>
      <c r="EU66" s="579"/>
      <c r="EV66" s="579"/>
      <c r="EW66" s="579"/>
      <c r="EX66" s="862"/>
      <c r="EY66" s="578">
        <f>EY67+EY68</f>
        <v>0</v>
      </c>
      <c r="EZ66" s="579"/>
      <c r="FA66" s="579"/>
      <c r="FB66" s="579"/>
      <c r="FC66" s="579"/>
      <c r="FD66" s="579"/>
      <c r="FE66" s="579"/>
      <c r="FF66" s="579"/>
      <c r="FG66" s="579"/>
      <c r="FH66" s="579"/>
      <c r="FI66" s="579"/>
      <c r="FJ66" s="232"/>
    </row>
    <row r="67" spans="1:166" s="247" customFormat="1" ht="48" customHeight="1">
      <c r="A67" s="416"/>
      <c r="B67" s="913" t="s">
        <v>204</v>
      </c>
      <c r="C67" s="913"/>
      <c r="D67" s="913"/>
      <c r="E67" s="913"/>
      <c r="F67" s="913"/>
      <c r="G67" s="913"/>
      <c r="H67" s="913"/>
      <c r="I67" s="913"/>
      <c r="J67" s="913"/>
      <c r="K67" s="913"/>
      <c r="L67" s="913"/>
      <c r="M67" s="913"/>
      <c r="N67" s="913"/>
      <c r="O67" s="913"/>
      <c r="P67" s="913"/>
      <c r="Q67" s="913"/>
      <c r="R67" s="913"/>
      <c r="S67" s="913"/>
      <c r="T67" s="913"/>
      <c r="U67" s="913"/>
      <c r="V67" s="913"/>
      <c r="W67" s="913"/>
      <c r="X67" s="913"/>
      <c r="Y67" s="913"/>
      <c r="Z67" s="913"/>
      <c r="AA67" s="913"/>
      <c r="AB67" s="913"/>
      <c r="AC67" s="913"/>
      <c r="AD67" s="914"/>
      <c r="AE67" s="415"/>
      <c r="AF67" s="419"/>
      <c r="AG67" s="419"/>
      <c r="AH67" s="419"/>
      <c r="AI67" s="419"/>
      <c r="AJ67" s="419"/>
      <c r="AK67" s="468" t="s">
        <v>205</v>
      </c>
      <c r="AL67" s="466"/>
      <c r="AM67" s="466"/>
      <c r="AN67" s="469"/>
      <c r="AO67" s="225"/>
      <c r="AP67" s="414"/>
      <c r="AQ67" s="414"/>
      <c r="AR67" s="466" t="s">
        <v>206</v>
      </c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7"/>
      <c r="BJ67" s="454">
        <v>44648.47</v>
      </c>
      <c r="BK67" s="455"/>
      <c r="BL67" s="455"/>
      <c r="BM67" s="455"/>
      <c r="BN67" s="455"/>
      <c r="BO67" s="455"/>
      <c r="BP67" s="455"/>
      <c r="BQ67" s="455"/>
      <c r="BR67" s="455"/>
      <c r="BS67" s="417"/>
      <c r="BT67" s="417"/>
      <c r="BU67" s="417"/>
      <c r="BV67" s="417"/>
      <c r="BW67" s="417"/>
      <c r="BX67" s="417"/>
      <c r="BY67" s="417"/>
      <c r="BZ67" s="418"/>
      <c r="CA67" s="910">
        <v>0</v>
      </c>
      <c r="CB67" s="911"/>
      <c r="CC67" s="911"/>
      <c r="CD67" s="911"/>
      <c r="CE67" s="417"/>
      <c r="CF67" s="417"/>
      <c r="CG67" s="417"/>
      <c r="CH67" s="417"/>
      <c r="CI67" s="417"/>
      <c r="CJ67" s="417"/>
      <c r="CK67" s="417"/>
      <c r="CL67" s="418"/>
      <c r="CM67" s="910">
        <v>0</v>
      </c>
      <c r="CN67" s="911"/>
      <c r="CO67" s="911"/>
      <c r="CP67" s="911"/>
      <c r="CQ67" s="911"/>
      <c r="CR67" s="911"/>
      <c r="CS67" s="911"/>
      <c r="CT67" s="374"/>
      <c r="CU67" s="374"/>
      <c r="CV67" s="374"/>
      <c r="CW67" s="374"/>
      <c r="CX67" s="374"/>
      <c r="CY67" s="374"/>
      <c r="CZ67" s="417"/>
      <c r="DA67" s="417"/>
      <c r="DB67" s="418"/>
      <c r="DC67" s="375"/>
      <c r="DD67" s="374"/>
      <c r="DE67" s="374"/>
      <c r="DF67" s="417"/>
      <c r="DG67" s="417"/>
      <c r="DH67" s="417"/>
      <c r="DI67" s="417"/>
      <c r="DJ67" s="417"/>
      <c r="DK67" s="417"/>
      <c r="DL67" s="417"/>
      <c r="DM67" s="417"/>
      <c r="DN67" s="417"/>
      <c r="DO67" s="417"/>
      <c r="DP67" s="417"/>
      <c r="DQ67" s="417"/>
      <c r="DR67" s="417"/>
      <c r="DS67" s="417"/>
      <c r="DT67" s="417"/>
      <c r="DU67" s="417"/>
      <c r="DV67" s="417"/>
      <c r="DW67" s="417"/>
      <c r="DX67" s="417"/>
      <c r="DY67" s="417"/>
      <c r="DZ67" s="417"/>
      <c r="EA67" s="907">
        <f>CM67</f>
        <v>0</v>
      </c>
      <c r="EB67" s="908"/>
      <c r="EC67" s="909"/>
      <c r="ED67" s="417"/>
      <c r="EE67" s="417"/>
      <c r="EF67" s="417"/>
      <c r="EG67" s="417"/>
      <c r="EH67" s="417"/>
      <c r="EI67" s="417"/>
      <c r="EJ67" s="417"/>
      <c r="EK67" s="417"/>
      <c r="EL67" s="418"/>
      <c r="EM67" s="910">
        <f>BJ67-CA67</f>
        <v>44648.47</v>
      </c>
      <c r="EN67" s="911"/>
      <c r="EO67" s="911"/>
      <c r="EP67" s="911"/>
      <c r="EQ67" s="911"/>
      <c r="ER67" s="911"/>
      <c r="ES67" s="911"/>
      <c r="ET67" s="911"/>
      <c r="EU67" s="911"/>
      <c r="EV67" s="911"/>
      <c r="EW67" s="911"/>
      <c r="EX67" s="912"/>
      <c r="EY67" s="910">
        <f>CA67-CM67</f>
        <v>0</v>
      </c>
      <c r="EZ67" s="911"/>
      <c r="FA67" s="911"/>
      <c r="FB67" s="911"/>
      <c r="FC67" s="911"/>
      <c r="FD67" s="911"/>
      <c r="FE67" s="911"/>
      <c r="FF67" s="911"/>
      <c r="FG67" s="911"/>
      <c r="FH67" s="911"/>
      <c r="FI67" s="911"/>
      <c r="FJ67" s="248"/>
    </row>
    <row r="68" spans="1:166" s="247" customFormat="1" ht="24.75" customHeight="1">
      <c r="A68" s="440" t="s">
        <v>79</v>
      </c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2"/>
      <c r="AE68" s="245"/>
      <c r="AF68" s="246"/>
      <c r="AG68" s="246"/>
      <c r="AH68" s="246"/>
      <c r="AI68" s="246"/>
      <c r="AJ68" s="246"/>
      <c r="AK68" s="468" t="s">
        <v>99</v>
      </c>
      <c r="AL68" s="466"/>
      <c r="AM68" s="466"/>
      <c r="AN68" s="469"/>
      <c r="AO68" s="225"/>
      <c r="AP68" s="243"/>
      <c r="AQ68" s="466" t="s">
        <v>139</v>
      </c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7"/>
      <c r="BJ68" s="454">
        <v>153800</v>
      </c>
      <c r="BK68" s="455"/>
      <c r="BL68" s="455"/>
      <c r="BM68" s="455"/>
      <c r="BN68" s="455"/>
      <c r="BO68" s="455"/>
      <c r="BP68" s="455"/>
      <c r="BQ68" s="455"/>
      <c r="BR68" s="455"/>
      <c r="BS68" s="240"/>
      <c r="BT68" s="240"/>
      <c r="BU68" s="240"/>
      <c r="BV68" s="240"/>
      <c r="BW68" s="240"/>
      <c r="BX68" s="240"/>
      <c r="BY68" s="240"/>
      <c r="BZ68" s="244"/>
      <c r="CA68" s="454">
        <v>0</v>
      </c>
      <c r="CB68" s="455"/>
      <c r="CC68" s="455"/>
      <c r="CD68" s="455"/>
      <c r="CE68" s="240"/>
      <c r="CF68" s="240"/>
      <c r="CG68" s="240"/>
      <c r="CH68" s="240"/>
      <c r="CI68" s="240"/>
      <c r="CJ68" s="240"/>
      <c r="CK68" s="240"/>
      <c r="CL68" s="244"/>
      <c r="CM68" s="454">
        <v>0</v>
      </c>
      <c r="CN68" s="455"/>
      <c r="CO68" s="455"/>
      <c r="CP68" s="455"/>
      <c r="CQ68" s="455"/>
      <c r="CR68" s="455"/>
      <c r="CS68" s="455"/>
      <c r="CT68" s="242"/>
      <c r="CU68" s="242"/>
      <c r="CV68" s="242"/>
      <c r="CW68" s="242"/>
      <c r="CX68" s="242"/>
      <c r="CY68" s="242"/>
      <c r="CZ68" s="240"/>
      <c r="DA68" s="240"/>
      <c r="DB68" s="244"/>
      <c r="DC68" s="241"/>
      <c r="DD68" s="242"/>
      <c r="DE68" s="242"/>
      <c r="DF68" s="240"/>
      <c r="DG68" s="240"/>
      <c r="DH68" s="240"/>
      <c r="DI68" s="240"/>
      <c r="DJ68" s="240"/>
      <c r="DK68" s="240"/>
      <c r="DL68" s="240"/>
      <c r="DM68" s="240"/>
      <c r="DN68" s="240"/>
      <c r="DO68" s="240"/>
      <c r="DP68" s="240"/>
      <c r="DQ68" s="240"/>
      <c r="DR68" s="240"/>
      <c r="DS68" s="240"/>
      <c r="DT68" s="240"/>
      <c r="DU68" s="240"/>
      <c r="DV68" s="240"/>
      <c r="DW68" s="240"/>
      <c r="DX68" s="240"/>
      <c r="DY68" s="240"/>
      <c r="DZ68" s="240"/>
      <c r="EA68" s="456">
        <f>CM68</f>
        <v>0</v>
      </c>
      <c r="EB68" s="457"/>
      <c r="EC68" s="458"/>
      <c r="ED68" s="240"/>
      <c r="EE68" s="240"/>
      <c r="EF68" s="240"/>
      <c r="EG68" s="240"/>
      <c r="EH68" s="240"/>
      <c r="EI68" s="240"/>
      <c r="EJ68" s="240"/>
      <c r="EK68" s="240"/>
      <c r="EL68" s="244"/>
      <c r="EM68" s="454">
        <f>BJ68-CA68</f>
        <v>153800</v>
      </c>
      <c r="EN68" s="455"/>
      <c r="EO68" s="455"/>
      <c r="EP68" s="455"/>
      <c r="EQ68" s="455"/>
      <c r="ER68" s="455"/>
      <c r="ES68" s="455"/>
      <c r="ET68" s="455"/>
      <c r="EU68" s="455"/>
      <c r="EV68" s="455"/>
      <c r="EW68" s="455"/>
      <c r="EX68" s="459"/>
      <c r="EY68" s="454">
        <f aca="true" t="shared" si="10" ref="EY68:EY74">CA68-CM68</f>
        <v>0</v>
      </c>
      <c r="EZ68" s="455"/>
      <c r="FA68" s="455"/>
      <c r="FB68" s="455"/>
      <c r="FC68" s="455"/>
      <c r="FD68" s="455"/>
      <c r="FE68" s="455"/>
      <c r="FF68" s="455"/>
      <c r="FG68" s="455"/>
      <c r="FH68" s="455"/>
      <c r="FI68" s="455"/>
      <c r="FJ68" s="248"/>
    </row>
    <row r="69" spans="1:166" s="364" customFormat="1" ht="24" customHeight="1">
      <c r="A69" s="528" t="s">
        <v>159</v>
      </c>
      <c r="B69" s="529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30"/>
      <c r="AE69" s="359"/>
      <c r="AF69" s="360"/>
      <c r="AG69" s="360"/>
      <c r="AH69" s="360"/>
      <c r="AI69" s="360"/>
      <c r="AJ69" s="360"/>
      <c r="AK69" s="361"/>
      <c r="AL69" s="361"/>
      <c r="AM69" s="361"/>
      <c r="AN69" s="362"/>
      <c r="AO69" s="236"/>
      <c r="AP69" s="356"/>
      <c r="AQ69" s="884"/>
      <c r="AR69" s="884"/>
      <c r="AS69" s="884"/>
      <c r="AT69" s="884"/>
      <c r="AU69" s="884"/>
      <c r="AV69" s="884"/>
      <c r="AW69" s="884"/>
      <c r="AX69" s="884"/>
      <c r="AY69" s="884"/>
      <c r="AZ69" s="884"/>
      <c r="BA69" s="884"/>
      <c r="BB69" s="884"/>
      <c r="BC69" s="884"/>
      <c r="BD69" s="884"/>
      <c r="BE69" s="884"/>
      <c r="BF69" s="884"/>
      <c r="BG69" s="884"/>
      <c r="BH69" s="884"/>
      <c r="BI69" s="885"/>
      <c r="BJ69" s="860">
        <f>BJ70+BJ71+BJ72+BJ73+BJ74+BJ75+BJ76+BJ77</f>
        <v>633000</v>
      </c>
      <c r="BK69" s="861"/>
      <c r="BL69" s="861"/>
      <c r="BM69" s="861"/>
      <c r="BN69" s="861"/>
      <c r="BO69" s="861"/>
      <c r="BP69" s="861"/>
      <c r="BQ69" s="861"/>
      <c r="BR69" s="861"/>
      <c r="BS69" s="347"/>
      <c r="BT69" s="347"/>
      <c r="BU69" s="347"/>
      <c r="BV69" s="347"/>
      <c r="BW69" s="347"/>
      <c r="BX69" s="347"/>
      <c r="BY69" s="347"/>
      <c r="BZ69" s="237"/>
      <c r="CA69" s="860">
        <f>CA70+CA71+CA72+CA73+CA74+CA75+CA76+CA77</f>
        <v>493218.84</v>
      </c>
      <c r="CB69" s="861"/>
      <c r="CC69" s="861"/>
      <c r="CD69" s="861"/>
      <c r="CE69" s="347"/>
      <c r="CF69" s="347"/>
      <c r="CG69" s="347"/>
      <c r="CH69" s="347"/>
      <c r="CI69" s="347"/>
      <c r="CJ69" s="347"/>
      <c r="CK69" s="347"/>
      <c r="CL69" s="237"/>
      <c r="CM69" s="860">
        <f>CM70+CM71+CM72+CM73+CM74+CM75+CM76+CM77</f>
        <v>493218.84</v>
      </c>
      <c r="CN69" s="861"/>
      <c r="CO69" s="861"/>
      <c r="CP69" s="861"/>
      <c r="CQ69" s="861"/>
      <c r="CR69" s="861"/>
      <c r="CS69" s="861"/>
      <c r="CT69" s="347"/>
      <c r="CU69" s="347"/>
      <c r="CV69" s="347"/>
      <c r="CW69" s="347"/>
      <c r="CX69" s="347"/>
      <c r="CY69" s="347"/>
      <c r="CZ69" s="347"/>
      <c r="DA69" s="347"/>
      <c r="DB69" s="237"/>
      <c r="DC69" s="346"/>
      <c r="DD69" s="347"/>
      <c r="DE69" s="347"/>
      <c r="DF69" s="347"/>
      <c r="DG69" s="347"/>
      <c r="DH69" s="347"/>
      <c r="DI69" s="347"/>
      <c r="DJ69" s="347"/>
      <c r="DK69" s="347"/>
      <c r="DL69" s="347"/>
      <c r="DM69" s="347"/>
      <c r="DN69" s="347"/>
      <c r="DO69" s="347"/>
      <c r="DP69" s="347"/>
      <c r="DQ69" s="347"/>
      <c r="DR69" s="347"/>
      <c r="DS69" s="347"/>
      <c r="DT69" s="347"/>
      <c r="DU69" s="347"/>
      <c r="DV69" s="347"/>
      <c r="DW69" s="347"/>
      <c r="DX69" s="347"/>
      <c r="DY69" s="347"/>
      <c r="DZ69" s="347"/>
      <c r="EA69" s="864">
        <f>EA70+EA71+EA72+EA73+EA74+EA75+EA76+EA77</f>
        <v>493218.84</v>
      </c>
      <c r="EB69" s="865"/>
      <c r="EC69" s="865"/>
      <c r="ED69" s="347"/>
      <c r="EE69" s="347"/>
      <c r="EF69" s="347"/>
      <c r="EG69" s="347"/>
      <c r="EH69" s="347"/>
      <c r="EI69" s="347"/>
      <c r="EJ69" s="347"/>
      <c r="EK69" s="347"/>
      <c r="EL69" s="237"/>
      <c r="EM69" s="860">
        <f>EM70+EM71+EM72+EM73+EM74+EM75+EM76+EM77</f>
        <v>139781.15999999997</v>
      </c>
      <c r="EN69" s="861"/>
      <c r="EO69" s="861"/>
      <c r="EP69" s="861"/>
      <c r="EQ69" s="861"/>
      <c r="ER69" s="861"/>
      <c r="ES69" s="861"/>
      <c r="ET69" s="861"/>
      <c r="EU69" s="861"/>
      <c r="EV69" s="861"/>
      <c r="EW69" s="861"/>
      <c r="EX69" s="861"/>
      <c r="EY69" s="864">
        <f>EY70+EY71+EY72+EY73+EY74+EY75+EY76+EY77</f>
        <v>0</v>
      </c>
      <c r="EZ69" s="865"/>
      <c r="FA69" s="865"/>
      <c r="FB69" s="865"/>
      <c r="FC69" s="865"/>
      <c r="FD69" s="865"/>
      <c r="FE69" s="865"/>
      <c r="FF69" s="865"/>
      <c r="FG69" s="865"/>
      <c r="FH69" s="865"/>
      <c r="FI69" s="866"/>
      <c r="FJ69" s="363"/>
    </row>
    <row r="70" spans="1:166" s="167" customFormat="1" ht="24" customHeight="1">
      <c r="A70" s="440" t="s">
        <v>87</v>
      </c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2"/>
      <c r="AE70" s="223"/>
      <c r="AF70" s="224"/>
      <c r="AG70" s="224"/>
      <c r="AH70" s="224"/>
      <c r="AI70" s="224"/>
      <c r="AJ70" s="224"/>
      <c r="AK70" s="484" t="s">
        <v>88</v>
      </c>
      <c r="AL70" s="484"/>
      <c r="AM70" s="484"/>
      <c r="AN70" s="904"/>
      <c r="AO70" s="225"/>
      <c r="AP70" s="221"/>
      <c r="AQ70" s="466" t="s">
        <v>140</v>
      </c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7"/>
      <c r="BJ70" s="454">
        <v>408000</v>
      </c>
      <c r="BK70" s="455"/>
      <c r="BL70" s="455"/>
      <c r="BM70" s="455"/>
      <c r="BN70" s="455"/>
      <c r="BO70" s="455"/>
      <c r="BP70" s="455"/>
      <c r="BQ70" s="455"/>
      <c r="BR70" s="455"/>
      <c r="BS70" s="219"/>
      <c r="BT70" s="219"/>
      <c r="BU70" s="219"/>
      <c r="BV70" s="219"/>
      <c r="BW70" s="219"/>
      <c r="BX70" s="219"/>
      <c r="BY70" s="219"/>
      <c r="BZ70" s="220"/>
      <c r="CA70" s="490">
        <v>276573.89</v>
      </c>
      <c r="CB70" s="491"/>
      <c r="CC70" s="491"/>
      <c r="CD70" s="491"/>
      <c r="CE70" s="219"/>
      <c r="CF70" s="219"/>
      <c r="CG70" s="219"/>
      <c r="CH70" s="219"/>
      <c r="CI70" s="219"/>
      <c r="CJ70" s="219"/>
      <c r="CK70" s="219"/>
      <c r="CL70" s="220"/>
      <c r="CM70" s="454">
        <v>276573.89</v>
      </c>
      <c r="CN70" s="455"/>
      <c r="CO70" s="455"/>
      <c r="CP70" s="455"/>
      <c r="CQ70" s="455"/>
      <c r="CR70" s="455"/>
      <c r="CS70" s="455"/>
      <c r="CT70" s="455"/>
      <c r="CU70" s="455"/>
      <c r="CV70" s="455"/>
      <c r="CW70" s="455"/>
      <c r="CX70" s="455"/>
      <c r="CY70" s="455"/>
      <c r="CZ70" s="219"/>
      <c r="DA70" s="219"/>
      <c r="DB70" s="220"/>
      <c r="DC70" s="218"/>
      <c r="DD70" s="219"/>
      <c r="DE70" s="219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557">
        <v>276573.89</v>
      </c>
      <c r="EB70" s="558"/>
      <c r="EC70" s="558"/>
      <c r="ED70" s="219"/>
      <c r="EE70" s="219"/>
      <c r="EF70" s="219"/>
      <c r="EG70" s="219"/>
      <c r="EH70" s="219"/>
      <c r="EI70" s="219"/>
      <c r="EJ70" s="219"/>
      <c r="EK70" s="219"/>
      <c r="EL70" s="220"/>
      <c r="EM70" s="454">
        <f aca="true" t="shared" si="11" ref="EM70:EM77">BJ70-CA70</f>
        <v>131426.11</v>
      </c>
      <c r="EN70" s="455"/>
      <c r="EO70" s="455"/>
      <c r="EP70" s="455"/>
      <c r="EQ70" s="455"/>
      <c r="ER70" s="455"/>
      <c r="ES70" s="455"/>
      <c r="ET70" s="455"/>
      <c r="EU70" s="455"/>
      <c r="EV70" s="455"/>
      <c r="EW70" s="455"/>
      <c r="EX70" s="489"/>
      <c r="EY70" s="555">
        <f t="shared" si="10"/>
        <v>0</v>
      </c>
      <c r="EZ70" s="556"/>
      <c r="FA70" s="556"/>
      <c r="FB70" s="556"/>
      <c r="FC70" s="556"/>
      <c r="FD70" s="556"/>
      <c r="FE70" s="556"/>
      <c r="FF70" s="556"/>
      <c r="FG70" s="556"/>
      <c r="FH70" s="556"/>
      <c r="FI70" s="556"/>
      <c r="FJ70" s="188"/>
    </row>
    <row r="71" spans="1:166" s="167" customFormat="1" ht="24" customHeight="1">
      <c r="A71" s="527" t="s">
        <v>94</v>
      </c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223"/>
      <c r="AF71" s="224"/>
      <c r="AG71" s="224"/>
      <c r="AH71" s="224"/>
      <c r="AI71" s="224"/>
      <c r="AJ71" s="224"/>
      <c r="AK71" s="484" t="s">
        <v>141</v>
      </c>
      <c r="AL71" s="484"/>
      <c r="AM71" s="484"/>
      <c r="AN71" s="485"/>
      <c r="AO71" s="281"/>
      <c r="AP71" s="281"/>
      <c r="AQ71" s="281"/>
      <c r="AR71" s="466" t="s">
        <v>178</v>
      </c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7"/>
      <c r="BJ71" s="490">
        <v>100000</v>
      </c>
      <c r="BK71" s="491"/>
      <c r="BL71" s="491"/>
      <c r="BM71" s="491"/>
      <c r="BN71" s="491"/>
      <c r="BO71" s="491"/>
      <c r="BP71" s="491"/>
      <c r="BQ71" s="491"/>
      <c r="BR71" s="491"/>
      <c r="BS71" s="283"/>
      <c r="BT71" s="283"/>
      <c r="BU71" s="283"/>
      <c r="BV71" s="283"/>
      <c r="BW71" s="283"/>
      <c r="BX71" s="283"/>
      <c r="BY71" s="283"/>
      <c r="BZ71" s="283"/>
      <c r="CA71" s="456">
        <v>99940</v>
      </c>
      <c r="CB71" s="457"/>
      <c r="CC71" s="457"/>
      <c r="CD71" s="458"/>
      <c r="CE71" s="283"/>
      <c r="CF71" s="283"/>
      <c r="CG71" s="283"/>
      <c r="CH71" s="283"/>
      <c r="CI71" s="283"/>
      <c r="CJ71" s="287"/>
      <c r="CK71" s="18"/>
      <c r="CL71" s="18"/>
      <c r="CM71" s="455">
        <v>99940</v>
      </c>
      <c r="CN71" s="455"/>
      <c r="CO71" s="455"/>
      <c r="CP71" s="455"/>
      <c r="CQ71" s="455"/>
      <c r="CR71" s="455"/>
      <c r="CS71" s="283"/>
      <c r="CT71" s="283"/>
      <c r="CU71" s="283"/>
      <c r="CV71" s="283"/>
      <c r="CW71" s="283"/>
      <c r="CX71" s="283"/>
      <c r="CY71" s="283"/>
      <c r="CZ71" s="283"/>
      <c r="DA71" s="283"/>
      <c r="DB71" s="284"/>
      <c r="DC71" s="282"/>
      <c r="DD71" s="283"/>
      <c r="DE71" s="283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456">
        <v>99940</v>
      </c>
      <c r="EB71" s="457"/>
      <c r="EC71" s="458"/>
      <c r="ED71" s="283"/>
      <c r="EE71" s="283"/>
      <c r="EF71" s="283"/>
      <c r="EG71" s="283"/>
      <c r="EH71" s="283"/>
      <c r="EI71" s="283"/>
      <c r="EJ71" s="283"/>
      <c r="EK71" s="283"/>
      <c r="EL71" s="284"/>
      <c r="EM71" s="490">
        <f t="shared" si="11"/>
        <v>60</v>
      </c>
      <c r="EN71" s="491"/>
      <c r="EO71" s="491"/>
      <c r="EP71" s="491"/>
      <c r="EQ71" s="491"/>
      <c r="ER71" s="491"/>
      <c r="ES71" s="491"/>
      <c r="ET71" s="491"/>
      <c r="EU71" s="491"/>
      <c r="EV71" s="491"/>
      <c r="EW71" s="491"/>
      <c r="EX71" s="492"/>
      <c r="EY71" s="559">
        <f>CA71-CM71</f>
        <v>0</v>
      </c>
      <c r="EZ71" s="455"/>
      <c r="FA71" s="455"/>
      <c r="FB71" s="455"/>
      <c r="FC71" s="455"/>
      <c r="FD71" s="455"/>
      <c r="FE71" s="455"/>
      <c r="FF71" s="455"/>
      <c r="FG71" s="455"/>
      <c r="FH71" s="455"/>
      <c r="FI71" s="455"/>
      <c r="FJ71" s="285"/>
    </row>
    <row r="72" spans="1:166" s="167" customFormat="1" ht="48.75" customHeight="1">
      <c r="A72" s="527" t="s">
        <v>180</v>
      </c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336"/>
      <c r="AF72" s="224"/>
      <c r="AG72" s="224"/>
      <c r="AH72" s="224"/>
      <c r="AI72" s="224"/>
      <c r="AJ72" s="224"/>
      <c r="AK72" s="483" t="s">
        <v>80</v>
      </c>
      <c r="AL72" s="484"/>
      <c r="AM72" s="484"/>
      <c r="AN72" s="485"/>
      <c r="AO72" s="323"/>
      <c r="AP72" s="323"/>
      <c r="AQ72" s="323"/>
      <c r="AR72" s="823" t="s">
        <v>143</v>
      </c>
      <c r="AS72" s="823"/>
      <c r="AT72" s="823"/>
      <c r="AU72" s="823"/>
      <c r="AV72" s="823"/>
      <c r="AW72" s="823"/>
      <c r="AX72" s="823"/>
      <c r="AY72" s="823"/>
      <c r="AZ72" s="823"/>
      <c r="BA72" s="823"/>
      <c r="BB72" s="823"/>
      <c r="BC72" s="823"/>
      <c r="BD72" s="823"/>
      <c r="BE72" s="823"/>
      <c r="BF72" s="823"/>
      <c r="BG72" s="823"/>
      <c r="BH72" s="823"/>
      <c r="BI72" s="902"/>
      <c r="BJ72" s="456">
        <v>60000</v>
      </c>
      <c r="BK72" s="457"/>
      <c r="BL72" s="457"/>
      <c r="BM72" s="457"/>
      <c r="BN72" s="457"/>
      <c r="BO72" s="457"/>
      <c r="BP72" s="457"/>
      <c r="BQ72" s="457"/>
      <c r="BR72" s="458"/>
      <c r="BS72" s="325"/>
      <c r="BT72" s="325"/>
      <c r="BU72" s="325"/>
      <c r="BV72" s="325"/>
      <c r="BW72" s="325"/>
      <c r="BX72" s="325"/>
      <c r="BY72" s="325"/>
      <c r="BZ72" s="325"/>
      <c r="CA72" s="456">
        <v>59863.83</v>
      </c>
      <c r="CB72" s="457"/>
      <c r="CC72" s="457"/>
      <c r="CD72" s="458"/>
      <c r="CE72" s="325"/>
      <c r="CF72" s="325"/>
      <c r="CG72" s="325"/>
      <c r="CH72" s="325"/>
      <c r="CI72" s="325"/>
      <c r="CJ72" s="18"/>
      <c r="CK72" s="18"/>
      <c r="CL72" s="18"/>
      <c r="CM72" s="455">
        <v>59863.83</v>
      </c>
      <c r="CN72" s="455"/>
      <c r="CO72" s="455"/>
      <c r="CP72" s="455"/>
      <c r="CQ72" s="455"/>
      <c r="CR72" s="455"/>
      <c r="CS72" s="455"/>
      <c r="CT72" s="325"/>
      <c r="CU72" s="325"/>
      <c r="CV72" s="325"/>
      <c r="CW72" s="325"/>
      <c r="CX72" s="325"/>
      <c r="CY72" s="325"/>
      <c r="CZ72" s="325"/>
      <c r="DA72" s="325"/>
      <c r="DB72" s="326"/>
      <c r="DC72" s="324"/>
      <c r="DD72" s="325"/>
      <c r="DE72" s="32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456">
        <v>59863.83</v>
      </c>
      <c r="EB72" s="457"/>
      <c r="EC72" s="458"/>
      <c r="ED72" s="325"/>
      <c r="EE72" s="325"/>
      <c r="EF72" s="325"/>
      <c r="EG72" s="325"/>
      <c r="EH72" s="325"/>
      <c r="EI72" s="325"/>
      <c r="EJ72" s="325"/>
      <c r="EK72" s="325"/>
      <c r="EL72" s="325"/>
      <c r="EM72" s="456">
        <f t="shared" si="11"/>
        <v>136.16999999999825</v>
      </c>
      <c r="EN72" s="457"/>
      <c r="EO72" s="457"/>
      <c r="EP72" s="457"/>
      <c r="EQ72" s="457"/>
      <c r="ER72" s="457"/>
      <c r="ES72" s="457"/>
      <c r="ET72" s="457"/>
      <c r="EU72" s="457"/>
      <c r="EV72" s="457"/>
      <c r="EW72" s="457"/>
      <c r="EX72" s="458"/>
      <c r="EY72" s="560">
        <v>0</v>
      </c>
      <c r="EZ72" s="491"/>
      <c r="FA72" s="491"/>
      <c r="FB72" s="491"/>
      <c r="FC72" s="491"/>
      <c r="FD72" s="491"/>
      <c r="FE72" s="491"/>
      <c r="FF72" s="491"/>
      <c r="FG72" s="491"/>
      <c r="FH72" s="491"/>
      <c r="FI72" s="396"/>
      <c r="FJ72" s="328"/>
    </row>
    <row r="73" spans="1:166" s="167" customFormat="1" ht="24" customHeight="1">
      <c r="A73" s="480" t="s">
        <v>183</v>
      </c>
      <c r="B73" s="481"/>
      <c r="C73" s="481"/>
      <c r="D73" s="481"/>
      <c r="E73" s="481"/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  <c r="U73" s="481"/>
      <c r="V73" s="481"/>
      <c r="W73" s="481"/>
      <c r="X73" s="481"/>
      <c r="Y73" s="481"/>
      <c r="Z73" s="481"/>
      <c r="AA73" s="481"/>
      <c r="AB73" s="481"/>
      <c r="AC73" s="481"/>
      <c r="AD73" s="482"/>
      <c r="AE73" s="398"/>
      <c r="AF73" s="224"/>
      <c r="AG73" s="224"/>
      <c r="AH73" s="224"/>
      <c r="AI73" s="224"/>
      <c r="AJ73" s="224"/>
      <c r="AK73" s="483" t="s">
        <v>184</v>
      </c>
      <c r="AL73" s="484"/>
      <c r="AM73" s="484"/>
      <c r="AN73" s="485"/>
      <c r="AO73" s="397"/>
      <c r="AP73" s="397"/>
      <c r="AQ73" s="397"/>
      <c r="AR73" s="483" t="s">
        <v>198</v>
      </c>
      <c r="AS73" s="484"/>
      <c r="AT73" s="484"/>
      <c r="AU73" s="484"/>
      <c r="AV73" s="484"/>
      <c r="AW73" s="484"/>
      <c r="AX73" s="484"/>
      <c r="AY73" s="484"/>
      <c r="AZ73" s="484"/>
      <c r="BA73" s="484"/>
      <c r="BB73" s="484"/>
      <c r="BC73" s="484"/>
      <c r="BD73" s="484"/>
      <c r="BE73" s="484"/>
      <c r="BF73" s="484"/>
      <c r="BG73" s="484"/>
      <c r="BH73" s="484"/>
      <c r="BI73" s="485"/>
      <c r="BJ73" s="456">
        <v>5600</v>
      </c>
      <c r="BK73" s="457"/>
      <c r="BL73" s="457"/>
      <c r="BM73" s="457"/>
      <c r="BN73" s="457"/>
      <c r="BO73" s="457"/>
      <c r="BP73" s="457"/>
      <c r="BQ73" s="457"/>
      <c r="BR73" s="458"/>
      <c r="BS73" s="394"/>
      <c r="BT73" s="394"/>
      <c r="BU73" s="394"/>
      <c r="BV73" s="394"/>
      <c r="BW73" s="394"/>
      <c r="BX73" s="394"/>
      <c r="BY73" s="394"/>
      <c r="BZ73" s="394"/>
      <c r="CA73" s="456">
        <v>5580</v>
      </c>
      <c r="CB73" s="457"/>
      <c r="CC73" s="457"/>
      <c r="CD73" s="458"/>
      <c r="CE73" s="394"/>
      <c r="CF73" s="394"/>
      <c r="CG73" s="394"/>
      <c r="CH73" s="394"/>
      <c r="CI73" s="394"/>
      <c r="CJ73" s="18"/>
      <c r="CK73" s="18"/>
      <c r="CL73" s="18"/>
      <c r="CM73" s="455">
        <v>5580</v>
      </c>
      <c r="CN73" s="455"/>
      <c r="CO73" s="455"/>
      <c r="CP73" s="455"/>
      <c r="CQ73" s="455"/>
      <c r="CR73" s="455"/>
      <c r="CS73" s="455"/>
      <c r="CT73" s="394"/>
      <c r="CU73" s="394"/>
      <c r="CV73" s="394"/>
      <c r="CW73" s="394"/>
      <c r="CX73" s="394"/>
      <c r="CY73" s="394"/>
      <c r="CZ73" s="394"/>
      <c r="DA73" s="394"/>
      <c r="DB73" s="395"/>
      <c r="DC73" s="393"/>
      <c r="DD73" s="394"/>
      <c r="DE73" s="394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456">
        <f>CM73</f>
        <v>5580</v>
      </c>
      <c r="EB73" s="457"/>
      <c r="EC73" s="458"/>
      <c r="ED73" s="394"/>
      <c r="EE73" s="394"/>
      <c r="EF73" s="394"/>
      <c r="EG73" s="394"/>
      <c r="EH73" s="394"/>
      <c r="EI73" s="394"/>
      <c r="EJ73" s="394"/>
      <c r="EK73" s="394"/>
      <c r="EL73" s="394"/>
      <c r="EM73" s="456">
        <f>BJ73-CA73</f>
        <v>20</v>
      </c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8"/>
      <c r="EY73" s="456">
        <f>CA73-CM73</f>
        <v>0</v>
      </c>
      <c r="EZ73" s="457"/>
      <c r="FA73" s="457"/>
      <c r="FB73" s="457"/>
      <c r="FC73" s="457"/>
      <c r="FD73" s="457"/>
      <c r="FE73" s="457"/>
      <c r="FF73" s="457"/>
      <c r="FG73" s="457"/>
      <c r="FH73" s="457"/>
      <c r="FI73" s="458"/>
      <c r="FJ73" s="399"/>
    </row>
    <row r="74" spans="1:166" s="167" customFormat="1" ht="34.5" customHeight="1">
      <c r="A74" s="527" t="s">
        <v>174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223"/>
      <c r="AF74" s="224"/>
      <c r="AG74" s="224"/>
      <c r="AH74" s="224"/>
      <c r="AI74" s="224"/>
      <c r="AJ74" s="224"/>
      <c r="AK74" s="483" t="s">
        <v>173</v>
      </c>
      <c r="AL74" s="484"/>
      <c r="AM74" s="484"/>
      <c r="AN74" s="485"/>
      <c r="AO74" s="221"/>
      <c r="AP74" s="221"/>
      <c r="AQ74" s="466" t="s">
        <v>142</v>
      </c>
      <c r="AR74" s="831"/>
      <c r="AS74" s="831"/>
      <c r="AT74" s="831"/>
      <c r="AU74" s="831"/>
      <c r="AV74" s="831"/>
      <c r="AW74" s="831"/>
      <c r="AX74" s="831"/>
      <c r="AY74" s="831"/>
      <c r="AZ74" s="831"/>
      <c r="BA74" s="831"/>
      <c r="BB74" s="831"/>
      <c r="BC74" s="831"/>
      <c r="BD74" s="831"/>
      <c r="BE74" s="831"/>
      <c r="BF74" s="831"/>
      <c r="BG74" s="831"/>
      <c r="BH74" s="831"/>
      <c r="BI74" s="903"/>
      <c r="BJ74" s="561">
        <v>10000</v>
      </c>
      <c r="BK74" s="556"/>
      <c r="BL74" s="556"/>
      <c r="BM74" s="556"/>
      <c r="BN74" s="556"/>
      <c r="BO74" s="556"/>
      <c r="BP74" s="556"/>
      <c r="BQ74" s="556"/>
      <c r="BR74" s="556"/>
      <c r="BS74" s="219"/>
      <c r="BT74" s="219"/>
      <c r="BU74" s="219"/>
      <c r="BV74" s="219"/>
      <c r="BW74" s="219"/>
      <c r="BX74" s="219"/>
      <c r="BY74" s="219"/>
      <c r="BZ74" s="220"/>
      <c r="CA74" s="561">
        <v>5013</v>
      </c>
      <c r="CB74" s="556"/>
      <c r="CC74" s="556"/>
      <c r="CD74" s="556"/>
      <c r="CE74" s="219"/>
      <c r="CF74" s="219"/>
      <c r="CG74" s="219"/>
      <c r="CH74" s="219"/>
      <c r="CI74" s="219"/>
      <c r="CJ74" s="219"/>
      <c r="CK74" s="219"/>
      <c r="CL74" s="220"/>
      <c r="CM74" s="454">
        <v>5013</v>
      </c>
      <c r="CN74" s="455"/>
      <c r="CO74" s="455"/>
      <c r="CP74" s="455"/>
      <c r="CQ74" s="455"/>
      <c r="CR74" s="455"/>
      <c r="CS74" s="455"/>
      <c r="CT74" s="219"/>
      <c r="CU74" s="219"/>
      <c r="CV74" s="219"/>
      <c r="CW74" s="219"/>
      <c r="CX74" s="219"/>
      <c r="CY74" s="219"/>
      <c r="CZ74" s="219"/>
      <c r="DA74" s="219"/>
      <c r="DB74" s="220"/>
      <c r="DC74" s="218"/>
      <c r="DD74" s="219"/>
      <c r="DE74" s="219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553">
        <f>CM74</f>
        <v>5013</v>
      </c>
      <c r="EB74" s="554"/>
      <c r="EC74" s="554"/>
      <c r="ED74" s="219"/>
      <c r="EE74" s="219"/>
      <c r="EF74" s="219"/>
      <c r="EG74" s="219"/>
      <c r="EH74" s="219"/>
      <c r="EI74" s="219"/>
      <c r="EJ74" s="219"/>
      <c r="EK74" s="219"/>
      <c r="EL74" s="220"/>
      <c r="EM74" s="561">
        <f t="shared" si="11"/>
        <v>4987</v>
      </c>
      <c r="EN74" s="556"/>
      <c r="EO74" s="556"/>
      <c r="EP74" s="556"/>
      <c r="EQ74" s="556"/>
      <c r="ER74" s="556"/>
      <c r="ES74" s="556"/>
      <c r="ET74" s="556"/>
      <c r="EU74" s="556"/>
      <c r="EV74" s="556"/>
      <c r="EW74" s="556"/>
      <c r="EX74" s="562"/>
      <c r="EY74" s="555">
        <f t="shared" si="10"/>
        <v>0</v>
      </c>
      <c r="EZ74" s="556"/>
      <c r="FA74" s="556"/>
      <c r="FB74" s="556"/>
      <c r="FC74" s="556"/>
      <c r="FD74" s="556"/>
      <c r="FE74" s="556"/>
      <c r="FF74" s="556"/>
      <c r="FG74" s="556"/>
      <c r="FH74" s="556"/>
      <c r="FI74" s="556"/>
      <c r="FJ74" s="222"/>
    </row>
    <row r="75" spans="1:166" s="167" customFormat="1" ht="33.75" customHeight="1">
      <c r="A75" s="440" t="s">
        <v>145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2"/>
      <c r="AE75" s="336"/>
      <c r="AF75" s="224"/>
      <c r="AG75" s="224"/>
      <c r="AH75" s="224"/>
      <c r="AI75" s="224"/>
      <c r="AJ75" s="224"/>
      <c r="AK75" s="483" t="s">
        <v>144</v>
      </c>
      <c r="AL75" s="484"/>
      <c r="AM75" s="484"/>
      <c r="AN75" s="485"/>
      <c r="AO75" s="323"/>
      <c r="AP75" s="323"/>
      <c r="AQ75" s="323"/>
      <c r="AR75" s="466" t="s">
        <v>143</v>
      </c>
      <c r="AS75" s="466"/>
      <c r="AT75" s="466"/>
      <c r="AU75" s="466"/>
      <c r="AV75" s="466"/>
      <c r="AW75" s="466"/>
      <c r="AX75" s="466"/>
      <c r="AY75" s="466"/>
      <c r="AZ75" s="466"/>
      <c r="BA75" s="466"/>
      <c r="BB75" s="466"/>
      <c r="BC75" s="466"/>
      <c r="BD75" s="466"/>
      <c r="BE75" s="466"/>
      <c r="BF75" s="466"/>
      <c r="BG75" s="466"/>
      <c r="BH75" s="466"/>
      <c r="BI75" s="467"/>
      <c r="BJ75" s="454">
        <v>44400</v>
      </c>
      <c r="BK75" s="455"/>
      <c r="BL75" s="455"/>
      <c r="BM75" s="455"/>
      <c r="BN75" s="455"/>
      <c r="BO75" s="455"/>
      <c r="BP75" s="455"/>
      <c r="BQ75" s="455"/>
      <c r="BR75" s="455"/>
      <c r="BS75" s="325"/>
      <c r="BT75" s="325"/>
      <c r="BU75" s="325"/>
      <c r="BV75" s="325"/>
      <c r="BW75" s="325"/>
      <c r="BX75" s="325"/>
      <c r="BY75" s="325"/>
      <c r="BZ75" s="326"/>
      <c r="CA75" s="454">
        <v>43690</v>
      </c>
      <c r="CB75" s="455"/>
      <c r="CC75" s="455"/>
      <c r="CD75" s="455"/>
      <c r="CE75" s="325"/>
      <c r="CF75" s="325"/>
      <c r="CG75" s="325"/>
      <c r="CH75" s="325"/>
      <c r="CI75" s="325"/>
      <c r="CJ75" s="325"/>
      <c r="CK75" s="325"/>
      <c r="CL75" s="326"/>
      <c r="CM75" s="454">
        <v>43690</v>
      </c>
      <c r="CN75" s="455"/>
      <c r="CO75" s="455"/>
      <c r="CP75" s="455"/>
      <c r="CQ75" s="455"/>
      <c r="CR75" s="455"/>
      <c r="CS75" s="455"/>
      <c r="CT75" s="325"/>
      <c r="CU75" s="325"/>
      <c r="CV75" s="325"/>
      <c r="CW75" s="325"/>
      <c r="CX75" s="325"/>
      <c r="CY75" s="325"/>
      <c r="CZ75" s="325"/>
      <c r="DA75" s="325"/>
      <c r="DB75" s="326"/>
      <c r="DC75" s="324"/>
      <c r="DD75" s="325"/>
      <c r="DE75" s="325"/>
      <c r="DF75" s="327"/>
      <c r="DG75" s="327"/>
      <c r="DH75" s="327"/>
      <c r="DI75" s="327"/>
      <c r="DJ75" s="327"/>
      <c r="DK75" s="327"/>
      <c r="DL75" s="327"/>
      <c r="DM75" s="327"/>
      <c r="DN75" s="327"/>
      <c r="DO75" s="327"/>
      <c r="DP75" s="327"/>
      <c r="DQ75" s="327"/>
      <c r="DR75" s="327"/>
      <c r="DS75" s="327"/>
      <c r="DT75" s="327"/>
      <c r="DU75" s="327"/>
      <c r="DV75" s="327"/>
      <c r="DW75" s="327"/>
      <c r="DX75" s="327"/>
      <c r="DY75" s="327"/>
      <c r="DZ75" s="327"/>
      <c r="EA75" s="456">
        <v>43690</v>
      </c>
      <c r="EB75" s="457"/>
      <c r="EC75" s="457"/>
      <c r="ED75" s="325"/>
      <c r="EE75" s="325"/>
      <c r="EF75" s="325"/>
      <c r="EG75" s="325"/>
      <c r="EH75" s="325"/>
      <c r="EI75" s="325"/>
      <c r="EJ75" s="325"/>
      <c r="EK75" s="325"/>
      <c r="EL75" s="326"/>
      <c r="EM75" s="454">
        <f t="shared" si="11"/>
        <v>710</v>
      </c>
      <c r="EN75" s="455"/>
      <c r="EO75" s="455"/>
      <c r="EP75" s="455"/>
      <c r="EQ75" s="455"/>
      <c r="ER75" s="455"/>
      <c r="ES75" s="455"/>
      <c r="ET75" s="455"/>
      <c r="EU75" s="455"/>
      <c r="EV75" s="455"/>
      <c r="EW75" s="455"/>
      <c r="EX75" s="489"/>
      <c r="EY75" s="559">
        <v>0</v>
      </c>
      <c r="EZ75" s="455"/>
      <c r="FA75" s="455"/>
      <c r="FB75" s="455"/>
      <c r="FC75" s="455"/>
      <c r="FD75" s="455"/>
      <c r="FE75" s="455"/>
      <c r="FF75" s="455"/>
      <c r="FG75" s="455"/>
      <c r="FH75" s="455"/>
      <c r="FI75" s="455"/>
      <c r="FJ75" s="328"/>
    </row>
    <row r="76" spans="1:166" s="167" customFormat="1" ht="33.75" customHeight="1">
      <c r="A76" s="440" t="s">
        <v>175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387"/>
      <c r="AF76" s="224"/>
      <c r="AG76" s="224"/>
      <c r="AH76" s="224"/>
      <c r="AI76" s="224"/>
      <c r="AJ76" s="224"/>
      <c r="AK76" s="483" t="s">
        <v>176</v>
      </c>
      <c r="AL76" s="484"/>
      <c r="AM76" s="484"/>
      <c r="AN76" s="485"/>
      <c r="AO76" s="379"/>
      <c r="AP76" s="379"/>
      <c r="AQ76" s="379"/>
      <c r="AR76" s="466" t="s">
        <v>152</v>
      </c>
      <c r="AS76" s="466"/>
      <c r="AT76" s="466"/>
      <c r="AU76" s="466"/>
      <c r="AV76" s="466"/>
      <c r="AW76" s="466"/>
      <c r="AX76" s="466"/>
      <c r="AY76" s="466"/>
      <c r="AZ76" s="466"/>
      <c r="BA76" s="466"/>
      <c r="BB76" s="466"/>
      <c r="BC76" s="466"/>
      <c r="BD76" s="466"/>
      <c r="BE76" s="466"/>
      <c r="BF76" s="466"/>
      <c r="BG76" s="466"/>
      <c r="BH76" s="466"/>
      <c r="BI76" s="467"/>
      <c r="BJ76" s="454">
        <v>2600</v>
      </c>
      <c r="BK76" s="455"/>
      <c r="BL76" s="455"/>
      <c r="BM76" s="455"/>
      <c r="BN76" s="455"/>
      <c r="BO76" s="455"/>
      <c r="BP76" s="455"/>
      <c r="BQ76" s="455"/>
      <c r="BR76" s="455"/>
      <c r="BS76" s="376"/>
      <c r="BT76" s="376"/>
      <c r="BU76" s="376"/>
      <c r="BV76" s="376"/>
      <c r="BW76" s="376"/>
      <c r="BX76" s="376"/>
      <c r="BY76" s="376"/>
      <c r="BZ76" s="384"/>
      <c r="CA76" s="454">
        <v>2558.12</v>
      </c>
      <c r="CB76" s="455"/>
      <c r="CC76" s="455"/>
      <c r="CD76" s="455"/>
      <c r="CE76" s="376"/>
      <c r="CF76" s="376"/>
      <c r="CG76" s="376"/>
      <c r="CH76" s="376"/>
      <c r="CI76" s="376"/>
      <c r="CJ76" s="376"/>
      <c r="CK76" s="376"/>
      <c r="CL76" s="384"/>
      <c r="CM76" s="454">
        <v>2558.12</v>
      </c>
      <c r="CN76" s="455"/>
      <c r="CO76" s="455"/>
      <c r="CP76" s="455"/>
      <c r="CQ76" s="455"/>
      <c r="CR76" s="455"/>
      <c r="CS76" s="455"/>
      <c r="CT76" s="376"/>
      <c r="CU76" s="376"/>
      <c r="CV76" s="376"/>
      <c r="CW76" s="376"/>
      <c r="CX76" s="376"/>
      <c r="CY76" s="376"/>
      <c r="CZ76" s="376"/>
      <c r="DA76" s="376"/>
      <c r="DB76" s="384"/>
      <c r="DC76" s="377"/>
      <c r="DD76" s="376"/>
      <c r="DE76" s="376"/>
      <c r="DF76" s="381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1"/>
      <c r="DU76" s="381"/>
      <c r="DV76" s="381"/>
      <c r="DW76" s="381"/>
      <c r="DX76" s="381"/>
      <c r="DY76" s="381"/>
      <c r="DZ76" s="381"/>
      <c r="EA76" s="456">
        <f>CM76</f>
        <v>2558.12</v>
      </c>
      <c r="EB76" s="457"/>
      <c r="EC76" s="457"/>
      <c r="ED76" s="376"/>
      <c r="EE76" s="376"/>
      <c r="EF76" s="376"/>
      <c r="EG76" s="376"/>
      <c r="EH76" s="376"/>
      <c r="EI76" s="376"/>
      <c r="EJ76" s="376"/>
      <c r="EK76" s="376"/>
      <c r="EL76" s="384"/>
      <c r="EM76" s="454">
        <f>BJ76-CA76</f>
        <v>41.88000000000011</v>
      </c>
      <c r="EN76" s="455"/>
      <c r="EO76" s="455"/>
      <c r="EP76" s="455"/>
      <c r="EQ76" s="455"/>
      <c r="ER76" s="455"/>
      <c r="ES76" s="455"/>
      <c r="ET76" s="455"/>
      <c r="EU76" s="455"/>
      <c r="EV76" s="455"/>
      <c r="EW76" s="455"/>
      <c r="EX76" s="489"/>
      <c r="EY76" s="559">
        <f>CA76-CM76</f>
        <v>0</v>
      </c>
      <c r="EZ76" s="455"/>
      <c r="FA76" s="455"/>
      <c r="FB76" s="455"/>
      <c r="FC76" s="455"/>
      <c r="FD76" s="455"/>
      <c r="FE76" s="455"/>
      <c r="FF76" s="455"/>
      <c r="FG76" s="455"/>
      <c r="FH76" s="455"/>
      <c r="FI76" s="376"/>
      <c r="FJ76" s="388"/>
    </row>
    <row r="77" spans="1:166" s="167" customFormat="1" ht="24" customHeight="1">
      <c r="A77" s="440" t="s">
        <v>146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336"/>
      <c r="AF77" s="224"/>
      <c r="AG77" s="224"/>
      <c r="AH77" s="224"/>
      <c r="AI77" s="224"/>
      <c r="AJ77" s="224"/>
      <c r="AK77" s="483" t="s">
        <v>147</v>
      </c>
      <c r="AL77" s="484"/>
      <c r="AM77" s="484"/>
      <c r="AN77" s="485"/>
      <c r="AO77" s="323"/>
      <c r="AP77" s="323"/>
      <c r="AQ77" s="323"/>
      <c r="AR77" s="466" t="s">
        <v>152</v>
      </c>
      <c r="AS77" s="466"/>
      <c r="AT77" s="466"/>
      <c r="AU77" s="466"/>
      <c r="AV77" s="466"/>
      <c r="AW77" s="466"/>
      <c r="AX77" s="466"/>
      <c r="AY77" s="466"/>
      <c r="AZ77" s="466"/>
      <c r="BA77" s="466"/>
      <c r="BB77" s="466"/>
      <c r="BC77" s="466"/>
      <c r="BD77" s="466"/>
      <c r="BE77" s="466"/>
      <c r="BF77" s="466"/>
      <c r="BG77" s="466"/>
      <c r="BH77" s="466"/>
      <c r="BI77" s="467"/>
      <c r="BJ77" s="454">
        <v>2400</v>
      </c>
      <c r="BK77" s="455"/>
      <c r="BL77" s="455"/>
      <c r="BM77" s="455"/>
      <c r="BN77" s="455"/>
      <c r="BO77" s="455"/>
      <c r="BP77" s="455"/>
      <c r="BQ77" s="455"/>
      <c r="BR77" s="455"/>
      <c r="BS77" s="325"/>
      <c r="BT77" s="325"/>
      <c r="BU77" s="325"/>
      <c r="BV77" s="325"/>
      <c r="BW77" s="325"/>
      <c r="BX77" s="325"/>
      <c r="BY77" s="325"/>
      <c r="BZ77" s="326"/>
      <c r="CA77" s="454">
        <v>0</v>
      </c>
      <c r="CB77" s="455"/>
      <c r="CC77" s="455"/>
      <c r="CD77" s="455"/>
      <c r="CE77" s="325"/>
      <c r="CF77" s="325"/>
      <c r="CG77" s="325"/>
      <c r="CH77" s="325"/>
      <c r="CI77" s="325"/>
      <c r="CJ77" s="325"/>
      <c r="CK77" s="325"/>
      <c r="CL77" s="326"/>
      <c r="CM77" s="454">
        <v>0</v>
      </c>
      <c r="CN77" s="455"/>
      <c r="CO77" s="455"/>
      <c r="CP77" s="455"/>
      <c r="CQ77" s="455"/>
      <c r="CR77" s="455"/>
      <c r="CS77" s="455"/>
      <c r="CT77" s="325"/>
      <c r="CU77" s="325"/>
      <c r="CV77" s="325"/>
      <c r="CW77" s="325"/>
      <c r="CX77" s="325"/>
      <c r="CY77" s="325"/>
      <c r="CZ77" s="325"/>
      <c r="DA77" s="325"/>
      <c r="DB77" s="326"/>
      <c r="DC77" s="324"/>
      <c r="DD77" s="325"/>
      <c r="DE77" s="325"/>
      <c r="DF77" s="327"/>
      <c r="DG77" s="327"/>
      <c r="DH77" s="327"/>
      <c r="DI77" s="327"/>
      <c r="DJ77" s="327"/>
      <c r="DK77" s="327"/>
      <c r="DL77" s="327"/>
      <c r="DM77" s="327"/>
      <c r="DN77" s="327"/>
      <c r="DO77" s="327"/>
      <c r="DP77" s="327"/>
      <c r="DQ77" s="327"/>
      <c r="DR77" s="327"/>
      <c r="DS77" s="327"/>
      <c r="DT77" s="327"/>
      <c r="DU77" s="327"/>
      <c r="DV77" s="327"/>
      <c r="DW77" s="327"/>
      <c r="DX77" s="327"/>
      <c r="DY77" s="327"/>
      <c r="DZ77" s="327"/>
      <c r="EA77" s="456">
        <v>0</v>
      </c>
      <c r="EB77" s="457"/>
      <c r="EC77" s="457"/>
      <c r="ED77" s="325"/>
      <c r="EE77" s="325"/>
      <c r="EF77" s="325"/>
      <c r="EG77" s="325"/>
      <c r="EH77" s="325"/>
      <c r="EI77" s="325"/>
      <c r="EJ77" s="325"/>
      <c r="EK77" s="325"/>
      <c r="EL77" s="326"/>
      <c r="EM77" s="454">
        <f t="shared" si="11"/>
        <v>2400</v>
      </c>
      <c r="EN77" s="455"/>
      <c r="EO77" s="455"/>
      <c r="EP77" s="455"/>
      <c r="EQ77" s="455"/>
      <c r="ER77" s="455"/>
      <c r="ES77" s="455"/>
      <c r="ET77" s="455"/>
      <c r="EU77" s="455"/>
      <c r="EV77" s="455"/>
      <c r="EW77" s="455"/>
      <c r="EX77" s="489"/>
      <c r="EY77" s="559">
        <v>0</v>
      </c>
      <c r="EZ77" s="455"/>
      <c r="FA77" s="455"/>
      <c r="FB77" s="455"/>
      <c r="FC77" s="455"/>
      <c r="FD77" s="455"/>
      <c r="FE77" s="455"/>
      <c r="FF77" s="455"/>
      <c r="FG77" s="455"/>
      <c r="FH77" s="455"/>
      <c r="FI77" s="325"/>
      <c r="FJ77" s="328"/>
    </row>
    <row r="78" spans="1:166" s="10" customFormat="1" ht="11.25" customHeight="1" hidden="1">
      <c r="A78" s="724"/>
      <c r="B78" s="724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  <c r="N78" s="724"/>
      <c r="O78" s="724"/>
      <c r="P78" s="724"/>
      <c r="Q78" s="724"/>
      <c r="R78" s="724"/>
      <c r="S78" s="724"/>
      <c r="T78" s="724"/>
      <c r="U78" s="724"/>
      <c r="V78" s="724"/>
      <c r="W78" s="724"/>
      <c r="X78" s="724"/>
      <c r="Y78" s="724"/>
      <c r="Z78" s="724"/>
      <c r="AA78" s="724"/>
      <c r="AB78" s="724"/>
      <c r="AC78" s="724"/>
      <c r="AD78" s="724"/>
      <c r="AE78" s="724"/>
      <c r="AF78" s="724"/>
      <c r="AG78" s="724"/>
      <c r="AH78" s="724"/>
      <c r="AI78" s="724"/>
      <c r="AJ78" s="724"/>
      <c r="AK78" s="791" t="s">
        <v>28</v>
      </c>
      <c r="AL78" s="894"/>
      <c r="AM78" s="894"/>
      <c r="AN78" s="894"/>
      <c r="AO78" s="894"/>
      <c r="AP78" s="894"/>
      <c r="AQ78" s="896" t="s">
        <v>37</v>
      </c>
      <c r="AR78" s="896"/>
      <c r="AS78" s="896"/>
      <c r="AT78" s="896"/>
      <c r="AU78" s="896"/>
      <c r="AV78" s="896"/>
      <c r="AW78" s="896"/>
      <c r="AX78" s="896"/>
      <c r="AY78" s="896"/>
      <c r="AZ78" s="896"/>
      <c r="BA78" s="896"/>
      <c r="BB78" s="896"/>
      <c r="BC78" s="896"/>
      <c r="BD78" s="896"/>
      <c r="BE78" s="896"/>
      <c r="BF78" s="896"/>
      <c r="BG78" s="896"/>
      <c r="BH78" s="896"/>
      <c r="BI78" s="896"/>
      <c r="BJ78" s="546"/>
      <c r="BK78" s="546"/>
      <c r="BL78" s="546"/>
      <c r="BM78" s="546"/>
      <c r="BN78" s="546"/>
      <c r="BO78" s="546"/>
      <c r="BP78" s="546"/>
      <c r="BQ78" s="546"/>
      <c r="BR78" s="546"/>
      <c r="BS78" s="546"/>
      <c r="BT78" s="546"/>
      <c r="BU78" s="546"/>
      <c r="BV78" s="546"/>
      <c r="BW78" s="546"/>
      <c r="BX78" s="546"/>
      <c r="BY78" s="546"/>
      <c r="BZ78" s="546"/>
      <c r="CA78" s="573"/>
      <c r="CB78" s="574"/>
      <c r="CC78" s="574"/>
      <c r="CD78" s="574"/>
      <c r="CE78" s="574"/>
      <c r="CF78" s="574"/>
      <c r="CG78" s="574"/>
      <c r="CH78" s="574"/>
      <c r="CI78" s="574"/>
      <c r="CJ78" s="574"/>
      <c r="CK78" s="574"/>
      <c r="CL78" s="635"/>
      <c r="CM78" s="546"/>
      <c r="CN78" s="546"/>
      <c r="CO78" s="546"/>
      <c r="CP78" s="546"/>
      <c r="CQ78" s="546"/>
      <c r="CR78" s="546"/>
      <c r="CS78" s="546"/>
      <c r="CT78" s="546"/>
      <c r="CU78" s="546"/>
      <c r="CV78" s="546"/>
      <c r="CW78" s="546"/>
      <c r="CX78" s="546"/>
      <c r="CY78" s="546"/>
      <c r="CZ78" s="546"/>
      <c r="DA78" s="546"/>
      <c r="DB78" s="546"/>
      <c r="DC78" s="546"/>
      <c r="DD78" s="546"/>
      <c r="DE78" s="546"/>
      <c r="DF78" s="546"/>
      <c r="DG78" s="546"/>
      <c r="DH78" s="546"/>
      <c r="DI78" s="546"/>
      <c r="DJ78" s="546"/>
      <c r="DK78" s="546"/>
      <c r="DL78" s="546"/>
      <c r="DM78" s="546"/>
      <c r="DN78" s="546"/>
      <c r="DO78" s="546"/>
      <c r="DP78" s="546"/>
      <c r="DQ78" s="546"/>
      <c r="DR78" s="546"/>
      <c r="DS78" s="546"/>
      <c r="DT78" s="546"/>
      <c r="DU78" s="546"/>
      <c r="DV78" s="546"/>
      <c r="DW78" s="546"/>
      <c r="DX78" s="546"/>
      <c r="DY78" s="546"/>
      <c r="DZ78" s="546"/>
      <c r="EA78" s="546"/>
      <c r="EB78" s="546"/>
      <c r="EC78" s="546"/>
      <c r="ED78" s="546"/>
      <c r="EE78" s="546"/>
      <c r="EF78" s="546"/>
      <c r="EG78" s="546"/>
      <c r="EH78" s="546"/>
      <c r="EI78" s="546"/>
      <c r="EJ78" s="546"/>
      <c r="EK78" s="546"/>
      <c r="EL78" s="546"/>
      <c r="EM78" s="454"/>
      <c r="EN78" s="455"/>
      <c r="EO78" s="455"/>
      <c r="EP78" s="455"/>
      <c r="EQ78" s="455"/>
      <c r="ER78" s="455"/>
      <c r="ES78" s="455"/>
      <c r="ET78" s="455"/>
      <c r="EU78" s="455"/>
      <c r="EV78" s="455"/>
      <c r="EW78" s="455"/>
      <c r="EX78" s="459"/>
      <c r="EY78" s="454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715"/>
    </row>
    <row r="79" spans="1:166" s="12" customFormat="1" ht="12.75" customHeight="1" hidden="1">
      <c r="A79" s="760" t="s">
        <v>35</v>
      </c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60"/>
      <c r="M79" s="760"/>
      <c r="N79" s="760"/>
      <c r="O79" s="760"/>
      <c r="P79" s="760"/>
      <c r="Q79" s="760"/>
      <c r="R79" s="760"/>
      <c r="S79" s="760"/>
      <c r="T79" s="760"/>
      <c r="U79" s="760"/>
      <c r="V79" s="760"/>
      <c r="W79" s="760"/>
      <c r="X79" s="760"/>
      <c r="Y79" s="760"/>
      <c r="Z79" s="760"/>
      <c r="AA79" s="760"/>
      <c r="AB79" s="760"/>
      <c r="AC79" s="760"/>
      <c r="AD79" s="760"/>
      <c r="AE79" s="760"/>
      <c r="AF79" s="760"/>
      <c r="AG79" s="760"/>
      <c r="AH79" s="760"/>
      <c r="AI79" s="760"/>
      <c r="AJ79" s="760"/>
      <c r="AK79" s="447" t="s">
        <v>36</v>
      </c>
      <c r="AL79" s="755"/>
      <c r="AM79" s="755"/>
      <c r="AN79" s="755"/>
      <c r="AO79" s="755"/>
      <c r="AP79" s="755"/>
      <c r="AQ79" s="761"/>
      <c r="AR79" s="761"/>
      <c r="AS79" s="761"/>
      <c r="AT79" s="761"/>
      <c r="AU79" s="761"/>
      <c r="AV79" s="761"/>
      <c r="AW79" s="761"/>
      <c r="AX79" s="761"/>
      <c r="AY79" s="761"/>
      <c r="AZ79" s="761"/>
      <c r="BA79" s="761"/>
      <c r="BB79" s="761"/>
      <c r="BC79" s="761"/>
      <c r="BD79" s="761"/>
      <c r="BE79" s="761"/>
      <c r="BF79" s="761"/>
      <c r="BG79" s="761"/>
      <c r="BH79" s="761"/>
      <c r="BI79" s="761"/>
      <c r="BJ79" s="538"/>
      <c r="BK79" s="538"/>
      <c r="BL79" s="538"/>
      <c r="BM79" s="538"/>
      <c r="BN79" s="538"/>
      <c r="BO79" s="538"/>
      <c r="BP79" s="538"/>
      <c r="BQ79" s="538"/>
      <c r="BR79" s="538"/>
      <c r="BS79" s="538"/>
      <c r="BT79" s="538"/>
      <c r="BU79" s="538"/>
      <c r="BV79" s="538"/>
      <c r="BW79" s="538"/>
      <c r="BX79" s="538"/>
      <c r="BY79" s="538"/>
      <c r="BZ79" s="538"/>
      <c r="CA79" s="497"/>
      <c r="CB79" s="439"/>
      <c r="CC79" s="439"/>
      <c r="CD79" s="439"/>
      <c r="CE79" s="439"/>
      <c r="CF79" s="439"/>
      <c r="CG79" s="439"/>
      <c r="CH79" s="439"/>
      <c r="CI79" s="439"/>
      <c r="CJ79" s="439"/>
      <c r="CK79" s="439"/>
      <c r="CL79" s="544"/>
      <c r="CM79" s="538"/>
      <c r="CN79" s="538"/>
      <c r="CO79" s="538"/>
      <c r="CP79" s="538"/>
      <c r="CQ79" s="538"/>
      <c r="CR79" s="538"/>
      <c r="CS79" s="538"/>
      <c r="CT79" s="538"/>
      <c r="CU79" s="538"/>
      <c r="CV79" s="538"/>
      <c r="CW79" s="538"/>
      <c r="CX79" s="538"/>
      <c r="CY79" s="538"/>
      <c r="CZ79" s="538"/>
      <c r="DA79" s="538"/>
      <c r="DB79" s="538"/>
      <c r="DC79" s="538"/>
      <c r="DD79" s="538"/>
      <c r="DE79" s="538"/>
      <c r="DF79" s="538"/>
      <c r="DG79" s="538"/>
      <c r="DH79" s="538"/>
      <c r="DI79" s="538"/>
      <c r="DJ79" s="538"/>
      <c r="DK79" s="538"/>
      <c r="DL79" s="538"/>
      <c r="DM79" s="538"/>
      <c r="DN79" s="538"/>
      <c r="DO79" s="538"/>
      <c r="DP79" s="538"/>
      <c r="DQ79" s="538"/>
      <c r="DR79" s="538"/>
      <c r="DS79" s="538"/>
      <c r="DT79" s="538"/>
      <c r="DU79" s="538"/>
      <c r="DV79" s="538"/>
      <c r="DW79" s="538"/>
      <c r="DX79" s="538"/>
      <c r="DY79" s="538"/>
      <c r="DZ79" s="538"/>
      <c r="EA79" s="538"/>
      <c r="EB79" s="538"/>
      <c r="EC79" s="538"/>
      <c r="ED79" s="538"/>
      <c r="EE79" s="538"/>
      <c r="EF79" s="538"/>
      <c r="EG79" s="538"/>
      <c r="EH79" s="538"/>
      <c r="EI79" s="538"/>
      <c r="EJ79" s="538"/>
      <c r="EK79" s="538"/>
      <c r="EL79" s="538"/>
      <c r="EM79" s="454"/>
      <c r="EN79" s="455"/>
      <c r="EO79" s="455"/>
      <c r="EP79" s="455"/>
      <c r="EQ79" s="455"/>
      <c r="ER79" s="455"/>
      <c r="ES79" s="455"/>
      <c r="ET79" s="455"/>
      <c r="EU79" s="455"/>
      <c r="EV79" s="455"/>
      <c r="EW79" s="455"/>
      <c r="EX79" s="459"/>
      <c r="EY79" s="454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715"/>
    </row>
    <row r="80" spans="1:166" s="182" customFormat="1" ht="37.5" customHeight="1">
      <c r="A80" s="756" t="s">
        <v>90</v>
      </c>
      <c r="B80" s="757"/>
      <c r="C80" s="757"/>
      <c r="D80" s="757"/>
      <c r="E80" s="757"/>
      <c r="F80" s="757"/>
      <c r="G80" s="757"/>
      <c r="H80" s="757"/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758"/>
      <c r="AE80" s="178"/>
      <c r="AF80" s="178"/>
      <c r="AG80" s="178"/>
      <c r="AH80" s="178"/>
      <c r="AI80" s="178"/>
      <c r="AJ80" s="178"/>
      <c r="AK80" s="545" t="s">
        <v>89</v>
      </c>
      <c r="AL80" s="542"/>
      <c r="AM80" s="542"/>
      <c r="AN80" s="543"/>
      <c r="AO80" s="179"/>
      <c r="AP80" s="180"/>
      <c r="AQ80" s="891"/>
      <c r="AR80" s="892"/>
      <c r="AS80" s="892"/>
      <c r="AT80" s="892"/>
      <c r="AU80" s="892"/>
      <c r="AV80" s="892"/>
      <c r="AW80" s="892"/>
      <c r="AX80" s="892"/>
      <c r="AY80" s="892"/>
      <c r="AZ80" s="892"/>
      <c r="BA80" s="892"/>
      <c r="BB80" s="892"/>
      <c r="BC80" s="892"/>
      <c r="BD80" s="892"/>
      <c r="BE80" s="892"/>
      <c r="BF80" s="892"/>
      <c r="BG80" s="892"/>
      <c r="BH80" s="892"/>
      <c r="BI80" s="893"/>
      <c r="BJ80" s="541">
        <f>BJ81+BJ82+BJ83+BJ84+BJ85</f>
        <v>1790250</v>
      </c>
      <c r="BK80" s="542"/>
      <c r="BL80" s="542"/>
      <c r="BM80" s="542"/>
      <c r="BN80" s="542"/>
      <c r="BO80" s="542"/>
      <c r="BP80" s="542"/>
      <c r="BQ80" s="542"/>
      <c r="BR80" s="543"/>
      <c r="BS80" s="181"/>
      <c r="BT80" s="181"/>
      <c r="BU80" s="181"/>
      <c r="BV80" s="181"/>
      <c r="BW80" s="181"/>
      <c r="BX80" s="181"/>
      <c r="BY80" s="181"/>
      <c r="BZ80" s="181"/>
      <c r="CA80" s="541">
        <f>CA81+CA82+CA83+CA84+CA85</f>
        <v>987486.22</v>
      </c>
      <c r="CB80" s="542"/>
      <c r="CC80" s="542"/>
      <c r="CD80" s="543"/>
      <c r="CE80" s="181"/>
      <c r="CF80" s="181"/>
      <c r="CG80" s="181"/>
      <c r="CH80" s="181"/>
      <c r="CI80" s="181"/>
      <c r="CJ80" s="181"/>
      <c r="CK80" s="181"/>
      <c r="CL80" s="181"/>
      <c r="CM80" s="541">
        <f>CM81+CM82+CM83+CM84+CM85</f>
        <v>987486.22</v>
      </c>
      <c r="CN80" s="542"/>
      <c r="CO80" s="542"/>
      <c r="CP80" s="542"/>
      <c r="CQ80" s="542"/>
      <c r="CR80" s="542"/>
      <c r="CS80" s="543"/>
      <c r="CT80" s="181"/>
      <c r="CU80" s="181"/>
      <c r="CV80" s="181"/>
      <c r="CW80" s="181"/>
      <c r="CX80" s="181"/>
      <c r="CY80" s="545"/>
      <c r="CZ80" s="542"/>
      <c r="DA80" s="542"/>
      <c r="DB80" s="542"/>
      <c r="DC80" s="542"/>
      <c r="DD80" s="542"/>
      <c r="DE80" s="543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541">
        <f>EA81+EA82+EA83+EA84+EA85</f>
        <v>0</v>
      </c>
      <c r="EB80" s="542"/>
      <c r="EC80" s="543"/>
      <c r="ED80" s="181"/>
      <c r="EE80" s="181"/>
      <c r="EF80" s="181"/>
      <c r="EG80" s="181"/>
      <c r="EH80" s="181"/>
      <c r="EI80" s="181"/>
      <c r="EJ80" s="181"/>
      <c r="EK80" s="181"/>
      <c r="EL80" s="181"/>
      <c r="EM80" s="541">
        <f>EM81+EM82+EM83+EM84+EM85</f>
        <v>802763.78</v>
      </c>
      <c r="EN80" s="542"/>
      <c r="EO80" s="542"/>
      <c r="EP80" s="542"/>
      <c r="EQ80" s="542"/>
      <c r="ER80" s="542"/>
      <c r="ES80" s="542"/>
      <c r="ET80" s="542"/>
      <c r="EU80" s="542"/>
      <c r="EV80" s="542"/>
      <c r="EW80" s="542"/>
      <c r="EX80" s="543"/>
      <c r="EY80" s="541">
        <f>EY81+EY82+EY83+EY84+EY85</f>
        <v>0</v>
      </c>
      <c r="EZ80" s="542"/>
      <c r="FA80" s="542"/>
      <c r="FB80" s="542"/>
      <c r="FC80" s="542"/>
      <c r="FD80" s="542"/>
      <c r="FE80" s="542"/>
      <c r="FF80" s="542"/>
      <c r="FG80" s="542"/>
      <c r="FH80" s="542"/>
      <c r="FI80" s="543"/>
      <c r="FJ80" s="181"/>
    </row>
    <row r="81" spans="1:166" s="182" customFormat="1" ht="22.5" customHeight="1">
      <c r="A81" s="473"/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5"/>
      <c r="AE81" s="550" t="s">
        <v>97</v>
      </c>
      <c r="AF81" s="539"/>
      <c r="AG81" s="539"/>
      <c r="AH81" s="539"/>
      <c r="AI81" s="539"/>
      <c r="AJ81" s="539"/>
      <c r="AK81" s="539"/>
      <c r="AL81" s="539"/>
      <c r="AM81" s="539"/>
      <c r="AN81" s="540"/>
      <c r="AO81" s="551" t="s">
        <v>148</v>
      </c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551"/>
      <c r="BH81" s="551"/>
      <c r="BI81" s="552"/>
      <c r="BJ81" s="499">
        <v>1691600</v>
      </c>
      <c r="BK81" s="500"/>
      <c r="BL81" s="500"/>
      <c r="BM81" s="500"/>
      <c r="BN81" s="500"/>
      <c r="BO81" s="500"/>
      <c r="BP81" s="500"/>
      <c r="BQ81" s="500"/>
      <c r="BR81" s="501"/>
      <c r="BS81" s="259"/>
      <c r="BT81" s="259"/>
      <c r="BU81" s="259"/>
      <c r="BV81" s="259"/>
      <c r="BW81" s="259"/>
      <c r="BX81" s="259"/>
      <c r="BY81" s="259"/>
      <c r="BZ81" s="259"/>
      <c r="CA81" s="499">
        <v>930936.22</v>
      </c>
      <c r="CB81" s="500"/>
      <c r="CC81" s="500"/>
      <c r="CD81" s="501"/>
      <c r="CE81" s="259"/>
      <c r="CF81" s="259"/>
      <c r="CG81" s="259"/>
      <c r="CH81" s="259"/>
      <c r="CI81" s="259"/>
      <c r="CJ81" s="259"/>
      <c r="CK81" s="259"/>
      <c r="CL81" s="259"/>
      <c r="CM81" s="499">
        <v>930936.22</v>
      </c>
      <c r="CN81" s="500"/>
      <c r="CO81" s="500"/>
      <c r="CP81" s="500"/>
      <c r="CQ81" s="500"/>
      <c r="CR81" s="500"/>
      <c r="CS81" s="501"/>
      <c r="CT81" s="259"/>
      <c r="CU81" s="259"/>
      <c r="CV81" s="259"/>
      <c r="CW81" s="259"/>
      <c r="CX81" s="259"/>
      <c r="CY81" s="259"/>
      <c r="CZ81" s="259"/>
      <c r="DA81" s="259"/>
      <c r="DB81" s="259"/>
      <c r="DC81" s="539"/>
      <c r="DD81" s="539"/>
      <c r="DE81" s="540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59"/>
      <c r="DT81" s="259"/>
      <c r="DU81" s="259"/>
      <c r="DV81" s="259"/>
      <c r="DW81" s="259"/>
      <c r="DX81" s="259"/>
      <c r="DY81" s="259"/>
      <c r="DZ81" s="259"/>
      <c r="EA81" s="499">
        <v>0</v>
      </c>
      <c r="EB81" s="500"/>
      <c r="EC81" s="501"/>
      <c r="ED81" s="259"/>
      <c r="EE81" s="259"/>
      <c r="EF81" s="259"/>
      <c r="EG81" s="259"/>
      <c r="EH81" s="259"/>
      <c r="EI81" s="259"/>
      <c r="EJ81" s="259"/>
      <c r="EK81" s="259"/>
      <c r="EL81" s="259"/>
      <c r="EM81" s="499">
        <f>BJ81-CA81</f>
        <v>760663.78</v>
      </c>
      <c r="EN81" s="500"/>
      <c r="EO81" s="500"/>
      <c r="EP81" s="500"/>
      <c r="EQ81" s="500"/>
      <c r="ER81" s="500"/>
      <c r="ES81" s="500"/>
      <c r="ET81" s="500"/>
      <c r="EU81" s="500"/>
      <c r="EV81" s="500"/>
      <c r="EW81" s="500"/>
      <c r="EX81" s="501"/>
      <c r="EY81" s="499">
        <f>CA81-CM81</f>
        <v>0</v>
      </c>
      <c r="EZ81" s="500"/>
      <c r="FA81" s="500"/>
      <c r="FB81" s="500"/>
      <c r="FC81" s="500"/>
      <c r="FD81" s="500"/>
      <c r="FE81" s="500"/>
      <c r="FF81" s="500"/>
      <c r="FG81" s="500"/>
      <c r="FH81" s="500"/>
      <c r="FI81" s="500"/>
      <c r="FJ81" s="181"/>
    </row>
    <row r="82" spans="1:166" s="182" customFormat="1" ht="22.5" customHeight="1">
      <c r="A82" s="473"/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  <c r="AD82" s="475"/>
      <c r="AE82" s="759" t="s">
        <v>97</v>
      </c>
      <c r="AF82" s="759"/>
      <c r="AG82" s="759"/>
      <c r="AH82" s="759"/>
      <c r="AI82" s="759"/>
      <c r="AJ82" s="759"/>
      <c r="AK82" s="759"/>
      <c r="AL82" s="759"/>
      <c r="AM82" s="759"/>
      <c r="AN82" s="759"/>
      <c r="AO82" s="280"/>
      <c r="AP82" s="280"/>
      <c r="AQ82" s="280"/>
      <c r="AR82" s="479" t="s">
        <v>171</v>
      </c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  <c r="BI82" s="479"/>
      <c r="BJ82" s="493">
        <v>5000</v>
      </c>
      <c r="BK82" s="493"/>
      <c r="BL82" s="493"/>
      <c r="BM82" s="493"/>
      <c r="BN82" s="493"/>
      <c r="BO82" s="493"/>
      <c r="BP82" s="493"/>
      <c r="BQ82" s="493"/>
      <c r="BR82" s="493"/>
      <c r="BS82" s="278"/>
      <c r="BT82" s="278"/>
      <c r="BU82" s="278"/>
      <c r="BV82" s="278"/>
      <c r="BW82" s="278"/>
      <c r="BX82" s="278"/>
      <c r="BY82" s="278"/>
      <c r="BZ82" s="278"/>
      <c r="CA82" s="493">
        <v>0</v>
      </c>
      <c r="CB82" s="493"/>
      <c r="CC82" s="493"/>
      <c r="CD82" s="493"/>
      <c r="CE82" s="278"/>
      <c r="CF82" s="278"/>
      <c r="CG82" s="278"/>
      <c r="CH82" s="278"/>
      <c r="CI82" s="278"/>
      <c r="CJ82" s="278"/>
      <c r="CK82" s="278"/>
      <c r="CL82" s="278"/>
      <c r="CM82" s="493">
        <v>0</v>
      </c>
      <c r="CN82" s="493"/>
      <c r="CO82" s="493"/>
      <c r="CP82" s="493"/>
      <c r="CQ82" s="493"/>
      <c r="CR82" s="493"/>
      <c r="CS82" s="493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493">
        <v>0</v>
      </c>
      <c r="EB82" s="493"/>
      <c r="EC82" s="493"/>
      <c r="ED82" s="278"/>
      <c r="EE82" s="278"/>
      <c r="EF82" s="278"/>
      <c r="EG82" s="278"/>
      <c r="EH82" s="278"/>
      <c r="EI82" s="278"/>
      <c r="EJ82" s="278"/>
      <c r="EK82" s="278"/>
      <c r="EL82" s="278"/>
      <c r="EM82" s="493">
        <f>BJ82-CA82</f>
        <v>5000</v>
      </c>
      <c r="EN82" s="493"/>
      <c r="EO82" s="493"/>
      <c r="EP82" s="493"/>
      <c r="EQ82" s="493"/>
      <c r="ER82" s="493"/>
      <c r="ES82" s="493"/>
      <c r="ET82" s="493"/>
      <c r="EU82" s="493"/>
      <c r="EV82" s="493"/>
      <c r="EW82" s="493"/>
      <c r="EX82" s="493"/>
      <c r="EY82" s="493">
        <f>CA82-CM82</f>
        <v>0</v>
      </c>
      <c r="EZ82" s="493"/>
      <c r="FA82" s="493"/>
      <c r="FB82" s="493"/>
      <c r="FC82" s="493"/>
      <c r="FD82" s="493"/>
      <c r="FE82" s="493"/>
      <c r="FF82" s="493"/>
      <c r="FG82" s="493"/>
      <c r="FH82" s="493"/>
      <c r="FI82" s="493"/>
      <c r="FJ82" s="181"/>
    </row>
    <row r="83" spans="1:166" s="182" customFormat="1" ht="22.5" customHeight="1">
      <c r="A83" s="473"/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5"/>
      <c r="AE83" s="368"/>
      <c r="AF83" s="368"/>
      <c r="AG83" s="368"/>
      <c r="AH83" s="368"/>
      <c r="AI83" s="368"/>
      <c r="AJ83" s="368"/>
      <c r="AK83" s="476" t="s">
        <v>153</v>
      </c>
      <c r="AL83" s="477"/>
      <c r="AM83" s="477"/>
      <c r="AN83" s="478"/>
      <c r="AO83" s="369"/>
      <c r="AP83" s="370"/>
      <c r="AQ83" s="371"/>
      <c r="AR83" s="511" t="s">
        <v>154</v>
      </c>
      <c r="AS83" s="511"/>
      <c r="AT83" s="511"/>
      <c r="AU83" s="511"/>
      <c r="AV83" s="511"/>
      <c r="AW83" s="511"/>
      <c r="AX83" s="511"/>
      <c r="AY83" s="511"/>
      <c r="AZ83" s="511"/>
      <c r="BA83" s="511"/>
      <c r="BB83" s="511"/>
      <c r="BC83" s="511"/>
      <c r="BD83" s="511"/>
      <c r="BE83" s="511"/>
      <c r="BF83" s="511"/>
      <c r="BG83" s="511"/>
      <c r="BH83" s="511"/>
      <c r="BI83" s="511"/>
      <c r="BJ83" s="470">
        <v>56550</v>
      </c>
      <c r="BK83" s="471"/>
      <c r="BL83" s="471"/>
      <c r="BM83" s="471"/>
      <c r="BN83" s="471"/>
      <c r="BO83" s="471"/>
      <c r="BP83" s="471"/>
      <c r="BQ83" s="471"/>
      <c r="BR83" s="472"/>
      <c r="BS83" s="259"/>
      <c r="BT83" s="259"/>
      <c r="BU83" s="259"/>
      <c r="BV83" s="259"/>
      <c r="BW83" s="259"/>
      <c r="BX83" s="259"/>
      <c r="BY83" s="259"/>
      <c r="BZ83" s="259"/>
      <c r="CA83" s="470">
        <v>56550</v>
      </c>
      <c r="CB83" s="471"/>
      <c r="CC83" s="471"/>
      <c r="CD83" s="472"/>
      <c r="CE83" s="259"/>
      <c r="CF83" s="259"/>
      <c r="CG83" s="259"/>
      <c r="CH83" s="259"/>
      <c r="CI83" s="259"/>
      <c r="CJ83" s="259"/>
      <c r="CK83" s="259"/>
      <c r="CL83" s="259"/>
      <c r="CM83" s="470">
        <v>56550</v>
      </c>
      <c r="CN83" s="471"/>
      <c r="CO83" s="471"/>
      <c r="CP83" s="471"/>
      <c r="CQ83" s="471"/>
      <c r="CR83" s="471"/>
      <c r="CS83" s="472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59"/>
      <c r="DT83" s="259"/>
      <c r="DU83" s="259"/>
      <c r="DV83" s="259"/>
      <c r="DW83" s="259"/>
      <c r="DX83" s="259"/>
      <c r="DY83" s="259"/>
      <c r="DZ83" s="259"/>
      <c r="EA83" s="470">
        <v>0</v>
      </c>
      <c r="EB83" s="471"/>
      <c r="EC83" s="472"/>
      <c r="ED83" s="259"/>
      <c r="EE83" s="259"/>
      <c r="EF83" s="259"/>
      <c r="EG83" s="259"/>
      <c r="EH83" s="259"/>
      <c r="EI83" s="259"/>
      <c r="EJ83" s="259"/>
      <c r="EK83" s="259"/>
      <c r="EL83" s="259"/>
      <c r="EM83" s="470">
        <f>BJ83-CA83</f>
        <v>0</v>
      </c>
      <c r="EN83" s="471"/>
      <c r="EO83" s="471"/>
      <c r="EP83" s="471"/>
      <c r="EQ83" s="471"/>
      <c r="ER83" s="471"/>
      <c r="ES83" s="471"/>
      <c r="ET83" s="471"/>
      <c r="EU83" s="471"/>
      <c r="EV83" s="471"/>
      <c r="EW83" s="471"/>
      <c r="EX83" s="472"/>
      <c r="EY83" s="470">
        <v>0</v>
      </c>
      <c r="EZ83" s="471"/>
      <c r="FA83" s="471"/>
      <c r="FB83" s="471"/>
      <c r="FC83" s="471"/>
      <c r="FD83" s="471"/>
      <c r="FE83" s="471"/>
      <c r="FF83" s="471"/>
      <c r="FG83" s="471"/>
      <c r="FH83" s="472"/>
      <c r="FI83" s="372"/>
      <c r="FJ83" s="181"/>
    </row>
    <row r="84" spans="1:166" s="182" customFormat="1" ht="22.5" customHeight="1">
      <c r="A84" s="473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5"/>
      <c r="AE84" s="368"/>
      <c r="AF84" s="368"/>
      <c r="AG84" s="368"/>
      <c r="AH84" s="368"/>
      <c r="AI84" s="368"/>
      <c r="AJ84" s="368"/>
      <c r="AK84" s="476" t="s">
        <v>185</v>
      </c>
      <c r="AL84" s="477"/>
      <c r="AM84" s="477"/>
      <c r="AN84" s="478"/>
      <c r="AO84" s="369"/>
      <c r="AP84" s="370"/>
      <c r="AQ84" s="371"/>
      <c r="AR84" s="479" t="s">
        <v>148</v>
      </c>
      <c r="AS84" s="479"/>
      <c r="AT84" s="479"/>
      <c r="AU84" s="479"/>
      <c r="AV84" s="479"/>
      <c r="AW84" s="479"/>
      <c r="AX84" s="479"/>
      <c r="AY84" s="479"/>
      <c r="AZ84" s="479"/>
      <c r="BA84" s="479"/>
      <c r="BB84" s="479"/>
      <c r="BC84" s="479"/>
      <c r="BD84" s="479"/>
      <c r="BE84" s="479"/>
      <c r="BF84" s="479"/>
      <c r="BG84" s="479"/>
      <c r="BH84" s="479"/>
      <c r="BI84" s="479"/>
      <c r="BJ84" s="470">
        <v>12400</v>
      </c>
      <c r="BK84" s="471"/>
      <c r="BL84" s="471"/>
      <c r="BM84" s="471"/>
      <c r="BN84" s="471"/>
      <c r="BO84" s="471"/>
      <c r="BP84" s="471"/>
      <c r="BQ84" s="471"/>
      <c r="BR84" s="472"/>
      <c r="BS84" s="259"/>
      <c r="BT84" s="259"/>
      <c r="BU84" s="259"/>
      <c r="BV84" s="259"/>
      <c r="BW84" s="259"/>
      <c r="BX84" s="259"/>
      <c r="BY84" s="259"/>
      <c r="BZ84" s="259"/>
      <c r="CA84" s="470">
        <v>0</v>
      </c>
      <c r="CB84" s="471"/>
      <c r="CC84" s="471"/>
      <c r="CD84" s="472"/>
      <c r="CE84" s="259"/>
      <c r="CF84" s="259"/>
      <c r="CG84" s="259"/>
      <c r="CH84" s="259"/>
      <c r="CI84" s="259"/>
      <c r="CJ84" s="259"/>
      <c r="CK84" s="259"/>
      <c r="CL84" s="259"/>
      <c r="CM84" s="470">
        <v>0</v>
      </c>
      <c r="CN84" s="471"/>
      <c r="CO84" s="471"/>
      <c r="CP84" s="471"/>
      <c r="CQ84" s="471"/>
      <c r="CR84" s="471"/>
      <c r="CS84" s="472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470">
        <f>CM84</f>
        <v>0</v>
      </c>
      <c r="EB84" s="471"/>
      <c r="EC84" s="472"/>
      <c r="ED84" s="259"/>
      <c r="EE84" s="259"/>
      <c r="EF84" s="259"/>
      <c r="EG84" s="259"/>
      <c r="EH84" s="259"/>
      <c r="EI84" s="259"/>
      <c r="EJ84" s="259"/>
      <c r="EK84" s="259"/>
      <c r="EL84" s="259"/>
      <c r="EM84" s="470">
        <f>BJ84-CA84</f>
        <v>12400</v>
      </c>
      <c r="EN84" s="471"/>
      <c r="EO84" s="471"/>
      <c r="EP84" s="471"/>
      <c r="EQ84" s="471"/>
      <c r="ER84" s="471"/>
      <c r="ES84" s="471"/>
      <c r="ET84" s="471"/>
      <c r="EU84" s="471"/>
      <c r="EV84" s="471"/>
      <c r="EW84" s="471"/>
      <c r="EX84" s="472"/>
      <c r="EY84" s="470">
        <f>CA84-CM84</f>
        <v>0</v>
      </c>
      <c r="EZ84" s="471"/>
      <c r="FA84" s="471"/>
      <c r="FB84" s="471"/>
      <c r="FC84" s="471"/>
      <c r="FD84" s="471"/>
      <c r="FE84" s="471"/>
      <c r="FF84" s="471"/>
      <c r="FG84" s="471"/>
      <c r="FH84" s="472"/>
      <c r="FI84" s="372"/>
      <c r="FJ84" s="181"/>
    </row>
    <row r="85" spans="1:166" s="182" customFormat="1" ht="22.5" customHeight="1">
      <c r="A85" s="365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7"/>
      <c r="AE85" s="368"/>
      <c r="AF85" s="368"/>
      <c r="AG85" s="368"/>
      <c r="AH85" s="368"/>
      <c r="AI85" s="368"/>
      <c r="AJ85" s="368"/>
      <c r="AK85" s="476" t="s">
        <v>155</v>
      </c>
      <c r="AL85" s="477"/>
      <c r="AM85" s="477"/>
      <c r="AN85" s="478"/>
      <c r="AO85" s="369"/>
      <c r="AP85" s="370"/>
      <c r="AQ85" s="371"/>
      <c r="AR85" s="510" t="s">
        <v>148</v>
      </c>
      <c r="AS85" s="511"/>
      <c r="AT85" s="511"/>
      <c r="AU85" s="511"/>
      <c r="AV85" s="511"/>
      <c r="AW85" s="511"/>
      <c r="AX85" s="511"/>
      <c r="AY85" s="511"/>
      <c r="AZ85" s="511"/>
      <c r="BA85" s="511"/>
      <c r="BB85" s="511"/>
      <c r="BC85" s="511"/>
      <c r="BD85" s="511"/>
      <c r="BE85" s="511"/>
      <c r="BF85" s="511"/>
      <c r="BG85" s="511"/>
      <c r="BH85" s="511"/>
      <c r="BI85" s="512"/>
      <c r="BJ85" s="499">
        <v>24700</v>
      </c>
      <c r="BK85" s="500"/>
      <c r="BL85" s="500"/>
      <c r="BM85" s="500"/>
      <c r="BN85" s="500"/>
      <c r="BO85" s="500"/>
      <c r="BP85" s="500"/>
      <c r="BQ85" s="500"/>
      <c r="BR85" s="501"/>
      <c r="BS85" s="259"/>
      <c r="BT85" s="259"/>
      <c r="BU85" s="259"/>
      <c r="BV85" s="259"/>
      <c r="BW85" s="259"/>
      <c r="BX85" s="259"/>
      <c r="BY85" s="259"/>
      <c r="BZ85" s="259"/>
      <c r="CA85" s="470">
        <v>0</v>
      </c>
      <c r="CB85" s="471"/>
      <c r="CC85" s="471"/>
      <c r="CD85" s="472"/>
      <c r="CE85" s="259"/>
      <c r="CF85" s="259"/>
      <c r="CG85" s="259"/>
      <c r="CH85" s="259"/>
      <c r="CI85" s="259"/>
      <c r="CJ85" s="259"/>
      <c r="CK85" s="259"/>
      <c r="CL85" s="259"/>
      <c r="CM85" s="470">
        <v>0</v>
      </c>
      <c r="CN85" s="471"/>
      <c r="CO85" s="471"/>
      <c r="CP85" s="471"/>
      <c r="CQ85" s="471"/>
      <c r="CR85" s="471"/>
      <c r="CS85" s="472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59"/>
      <c r="DT85" s="259"/>
      <c r="DU85" s="259"/>
      <c r="DV85" s="259"/>
      <c r="DW85" s="259"/>
      <c r="DX85" s="259"/>
      <c r="DY85" s="259"/>
      <c r="DZ85" s="259"/>
      <c r="EA85" s="470">
        <v>0</v>
      </c>
      <c r="EB85" s="471"/>
      <c r="EC85" s="472"/>
      <c r="ED85" s="259"/>
      <c r="EE85" s="259"/>
      <c r="EF85" s="259"/>
      <c r="EG85" s="259"/>
      <c r="EH85" s="259"/>
      <c r="EI85" s="259"/>
      <c r="EJ85" s="259"/>
      <c r="EK85" s="259"/>
      <c r="EL85" s="259"/>
      <c r="EM85" s="470">
        <f>BJ85-CA85</f>
        <v>24700</v>
      </c>
      <c r="EN85" s="471"/>
      <c r="EO85" s="471"/>
      <c r="EP85" s="471"/>
      <c r="EQ85" s="471"/>
      <c r="ER85" s="471"/>
      <c r="ES85" s="471"/>
      <c r="ET85" s="471"/>
      <c r="EU85" s="471"/>
      <c r="EV85" s="471"/>
      <c r="EW85" s="471"/>
      <c r="EX85" s="472"/>
      <c r="EY85" s="470">
        <v>0</v>
      </c>
      <c r="EZ85" s="471"/>
      <c r="FA85" s="471"/>
      <c r="FB85" s="471"/>
      <c r="FC85" s="471"/>
      <c r="FD85" s="471"/>
      <c r="FE85" s="471"/>
      <c r="FF85" s="471"/>
      <c r="FG85" s="471"/>
      <c r="FH85" s="472"/>
      <c r="FI85" s="372"/>
      <c r="FJ85" s="181"/>
    </row>
    <row r="86" spans="1:166" s="58" customFormat="1" ht="15" customHeight="1">
      <c r="A86" s="509" t="s">
        <v>91</v>
      </c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750"/>
      <c r="AL86" s="751"/>
      <c r="AM86" s="751"/>
      <c r="AN86" s="751"/>
      <c r="AO86" s="751"/>
      <c r="AP86" s="752"/>
      <c r="AQ86" s="750"/>
      <c r="AR86" s="753"/>
      <c r="AS86" s="753"/>
      <c r="AT86" s="753"/>
      <c r="AU86" s="753"/>
      <c r="AV86" s="753"/>
      <c r="AW86" s="753"/>
      <c r="AX86" s="753"/>
      <c r="AY86" s="753"/>
      <c r="AZ86" s="753"/>
      <c r="BA86" s="753"/>
      <c r="BB86" s="753"/>
      <c r="BC86" s="753"/>
      <c r="BD86" s="753"/>
      <c r="BE86" s="753"/>
      <c r="BF86" s="753"/>
      <c r="BG86" s="753"/>
      <c r="BH86" s="753"/>
      <c r="BI86" s="754"/>
      <c r="BJ86" s="486">
        <f>BJ87+BJ88+BJ89+BJ90</f>
        <v>2451200</v>
      </c>
      <c r="BK86" s="487"/>
      <c r="BL86" s="487"/>
      <c r="BM86" s="487"/>
      <c r="BN86" s="487"/>
      <c r="BO86" s="487"/>
      <c r="BP86" s="487"/>
      <c r="BQ86" s="487"/>
      <c r="BR86" s="487"/>
      <c r="BS86" s="488"/>
      <c r="BT86" s="488"/>
      <c r="BU86" s="488"/>
      <c r="BV86" s="488"/>
      <c r="BW86" s="488"/>
      <c r="BX86" s="488"/>
      <c r="BY86" s="488"/>
      <c r="BZ86" s="488"/>
      <c r="CA86" s="537">
        <f>CA87+CA88+CA89+CA90</f>
        <v>967472.11</v>
      </c>
      <c r="CB86" s="537"/>
      <c r="CC86" s="537"/>
      <c r="CD86" s="537"/>
      <c r="CE86" s="537"/>
      <c r="CF86" s="537"/>
      <c r="CG86" s="537"/>
      <c r="CH86" s="537"/>
      <c r="CI86" s="537"/>
      <c r="CJ86" s="537"/>
      <c r="CK86" s="537"/>
      <c r="CL86" s="537"/>
      <c r="CM86" s="537">
        <f>CM87+CM88+CM89+CM90</f>
        <v>967472.11</v>
      </c>
      <c r="CN86" s="537"/>
      <c r="CO86" s="537"/>
      <c r="CP86" s="537"/>
      <c r="CQ86" s="537"/>
      <c r="CR86" s="537"/>
      <c r="CS86" s="537"/>
      <c r="CT86" s="537"/>
      <c r="CU86" s="537"/>
      <c r="CV86" s="537"/>
      <c r="CW86" s="537"/>
      <c r="CX86" s="537"/>
      <c r="CY86" s="537"/>
      <c r="CZ86" s="537"/>
      <c r="DA86" s="537"/>
      <c r="DB86" s="537"/>
      <c r="DC86" s="537"/>
      <c r="DD86" s="537"/>
      <c r="DE86" s="537"/>
      <c r="DF86" s="537"/>
      <c r="DG86" s="537"/>
      <c r="DH86" s="537"/>
      <c r="DI86" s="537"/>
      <c r="DJ86" s="537"/>
      <c r="DK86" s="537"/>
      <c r="DL86" s="537"/>
      <c r="DM86" s="537"/>
      <c r="DN86" s="537"/>
      <c r="DO86" s="537"/>
      <c r="DP86" s="537"/>
      <c r="DQ86" s="537"/>
      <c r="DR86" s="537"/>
      <c r="DS86" s="537"/>
      <c r="DT86" s="537"/>
      <c r="DU86" s="537"/>
      <c r="DV86" s="537"/>
      <c r="DW86" s="537"/>
      <c r="DX86" s="537"/>
      <c r="DY86" s="537"/>
      <c r="DZ86" s="537"/>
      <c r="EA86" s="537">
        <f>EA87+EA88+EA89+EA90</f>
        <v>967472.11</v>
      </c>
      <c r="EB86" s="537"/>
      <c r="EC86" s="537"/>
      <c r="ED86" s="537"/>
      <c r="EE86" s="537"/>
      <c r="EF86" s="537"/>
      <c r="EG86" s="537"/>
      <c r="EH86" s="537"/>
      <c r="EI86" s="537"/>
      <c r="EJ86" s="537"/>
      <c r="EK86" s="537"/>
      <c r="EL86" s="537"/>
      <c r="EM86" s="537">
        <f>EM87+EM88+EM89+EM90</f>
        <v>1193627.8900000001</v>
      </c>
      <c r="EN86" s="537"/>
      <c r="EO86" s="537"/>
      <c r="EP86" s="537"/>
      <c r="EQ86" s="537"/>
      <c r="ER86" s="537"/>
      <c r="ES86" s="537"/>
      <c r="ET86" s="537"/>
      <c r="EU86" s="537"/>
      <c r="EV86" s="537"/>
      <c r="EW86" s="537"/>
      <c r="EX86" s="537"/>
      <c r="EY86" s="877">
        <f>EY87+EY88+EY89+EY90</f>
        <v>0</v>
      </c>
      <c r="EZ86" s="877"/>
      <c r="FA86" s="877"/>
      <c r="FB86" s="877"/>
      <c r="FC86" s="877"/>
      <c r="FD86" s="877"/>
      <c r="FE86" s="877"/>
      <c r="FF86" s="877"/>
      <c r="FG86" s="877"/>
      <c r="FH86" s="877"/>
      <c r="FI86" s="877"/>
      <c r="FJ86" s="877"/>
    </row>
    <row r="87" spans="1:166" s="358" customFormat="1" ht="15" customHeight="1">
      <c r="A87" s="502"/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238"/>
      <c r="AF87" s="238"/>
      <c r="AG87" s="238"/>
      <c r="AH87" s="238"/>
      <c r="AI87" s="238"/>
      <c r="AJ87" s="239"/>
      <c r="AK87" s="504" t="s">
        <v>89</v>
      </c>
      <c r="AL87" s="505"/>
      <c r="AM87" s="505"/>
      <c r="AN87" s="547"/>
      <c r="AO87" s="260"/>
      <c r="AP87" s="261"/>
      <c r="AQ87" s="548" t="s">
        <v>149</v>
      </c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07">
        <v>1578800</v>
      </c>
      <c r="BK87" s="508"/>
      <c r="BL87" s="508"/>
      <c r="BM87" s="508"/>
      <c r="BN87" s="508"/>
      <c r="BO87" s="508"/>
      <c r="BP87" s="508"/>
      <c r="BQ87" s="508"/>
      <c r="BR87" s="526"/>
      <c r="BS87" s="81"/>
      <c r="BT87" s="262"/>
      <c r="BU87" s="262"/>
      <c r="BV87" s="262"/>
      <c r="BW87" s="262"/>
      <c r="BX87" s="262"/>
      <c r="BY87" s="262"/>
      <c r="BZ87" s="262"/>
      <c r="CA87" s="494">
        <v>967472.11</v>
      </c>
      <c r="CB87" s="495"/>
      <c r="CC87" s="495"/>
      <c r="CD87" s="496"/>
      <c r="CE87" s="262"/>
      <c r="CF87" s="262"/>
      <c r="CG87" s="262"/>
      <c r="CH87" s="262"/>
      <c r="CI87" s="262"/>
      <c r="CJ87" s="262"/>
      <c r="CK87" s="262"/>
      <c r="CL87" s="262"/>
      <c r="CM87" s="494">
        <v>967472.11</v>
      </c>
      <c r="CN87" s="495"/>
      <c r="CO87" s="495"/>
      <c r="CP87" s="495"/>
      <c r="CQ87" s="495"/>
      <c r="CR87" s="495"/>
      <c r="CS87" s="496"/>
      <c r="CT87" s="262"/>
      <c r="CU87" s="262"/>
      <c r="CV87" s="262"/>
      <c r="CW87" s="262"/>
      <c r="CX87" s="262"/>
      <c r="CY87" s="262"/>
      <c r="CZ87" s="262"/>
      <c r="DA87" s="262"/>
      <c r="DB87" s="262"/>
      <c r="DC87" s="329"/>
      <c r="DD87" s="330"/>
      <c r="DE87" s="81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262"/>
      <c r="DR87" s="262"/>
      <c r="DS87" s="262"/>
      <c r="DT87" s="262"/>
      <c r="DU87" s="262"/>
      <c r="DV87" s="262"/>
      <c r="DW87" s="262"/>
      <c r="DX87" s="262"/>
      <c r="DY87" s="262"/>
      <c r="DZ87" s="262"/>
      <c r="EA87" s="494">
        <f>CM87</f>
        <v>967472.11</v>
      </c>
      <c r="EB87" s="495"/>
      <c r="EC87" s="496"/>
      <c r="ED87" s="262"/>
      <c r="EE87" s="262"/>
      <c r="EF87" s="262"/>
      <c r="EG87" s="262"/>
      <c r="EH87" s="262"/>
      <c r="EI87" s="262"/>
      <c r="EJ87" s="262"/>
      <c r="EK87" s="262"/>
      <c r="EL87" s="262"/>
      <c r="EM87" s="494">
        <f>BJ87-CA87</f>
        <v>611327.89</v>
      </c>
      <c r="EN87" s="495"/>
      <c r="EO87" s="495"/>
      <c r="EP87" s="495"/>
      <c r="EQ87" s="495"/>
      <c r="ER87" s="495"/>
      <c r="ES87" s="495"/>
      <c r="ET87" s="495"/>
      <c r="EU87" s="495"/>
      <c r="EV87" s="495"/>
      <c r="EW87" s="495"/>
      <c r="EX87" s="496"/>
      <c r="EY87" s="497">
        <f>CA87-CM87</f>
        <v>0</v>
      </c>
      <c r="EZ87" s="439"/>
      <c r="FA87" s="439"/>
      <c r="FB87" s="439"/>
      <c r="FC87" s="439"/>
      <c r="FD87" s="439"/>
      <c r="FE87" s="439"/>
      <c r="FF87" s="439"/>
      <c r="FG87" s="439"/>
      <c r="FH87" s="439"/>
      <c r="FI87" s="498"/>
      <c r="FJ87" s="357"/>
    </row>
    <row r="88" spans="1:166" s="58" customFormat="1" ht="15" customHeight="1">
      <c r="A88" s="502"/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238"/>
      <c r="AF88" s="238"/>
      <c r="AG88" s="238"/>
      <c r="AH88" s="238"/>
      <c r="AI88" s="238"/>
      <c r="AJ88" s="239"/>
      <c r="AK88" s="504" t="s">
        <v>89</v>
      </c>
      <c r="AL88" s="505"/>
      <c r="AM88" s="505"/>
      <c r="AN88" s="547"/>
      <c r="AO88" s="260"/>
      <c r="AP88" s="261"/>
      <c r="AQ88" s="548" t="s">
        <v>150</v>
      </c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07">
        <v>2000</v>
      </c>
      <c r="BK88" s="508"/>
      <c r="BL88" s="508"/>
      <c r="BM88" s="508"/>
      <c r="BN88" s="508"/>
      <c r="BO88" s="508"/>
      <c r="BP88" s="508"/>
      <c r="BQ88" s="508"/>
      <c r="BR88" s="526"/>
      <c r="BS88" s="81"/>
      <c r="BT88" s="262"/>
      <c r="BU88" s="262"/>
      <c r="BV88" s="262"/>
      <c r="BW88" s="262"/>
      <c r="BX88" s="262"/>
      <c r="BY88" s="262"/>
      <c r="BZ88" s="262"/>
      <c r="CA88" s="494">
        <v>0</v>
      </c>
      <c r="CB88" s="495"/>
      <c r="CC88" s="495"/>
      <c r="CD88" s="496"/>
      <c r="CE88" s="262"/>
      <c r="CF88" s="262"/>
      <c r="CG88" s="262"/>
      <c r="CH88" s="262"/>
      <c r="CI88" s="262"/>
      <c r="CJ88" s="262"/>
      <c r="CK88" s="262"/>
      <c r="CL88" s="262"/>
      <c r="CM88" s="494">
        <v>0</v>
      </c>
      <c r="CN88" s="495"/>
      <c r="CO88" s="495"/>
      <c r="CP88" s="495"/>
      <c r="CQ88" s="495"/>
      <c r="CR88" s="495"/>
      <c r="CS88" s="496"/>
      <c r="CT88" s="262"/>
      <c r="CU88" s="262"/>
      <c r="CV88" s="262"/>
      <c r="CW88" s="262"/>
      <c r="CX88" s="262"/>
      <c r="CY88" s="262"/>
      <c r="CZ88" s="262"/>
      <c r="DA88" s="262"/>
      <c r="DB88" s="262"/>
      <c r="DC88" s="257"/>
      <c r="DD88" s="258"/>
      <c r="DE88" s="81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2"/>
      <c r="DT88" s="262"/>
      <c r="DU88" s="262"/>
      <c r="DV88" s="262"/>
      <c r="DW88" s="262"/>
      <c r="DX88" s="262"/>
      <c r="DY88" s="262"/>
      <c r="DZ88" s="262"/>
      <c r="EA88" s="494">
        <f>CM88</f>
        <v>0</v>
      </c>
      <c r="EB88" s="495"/>
      <c r="EC88" s="496"/>
      <c r="ED88" s="262"/>
      <c r="EE88" s="262"/>
      <c r="EF88" s="262"/>
      <c r="EG88" s="262"/>
      <c r="EH88" s="262"/>
      <c r="EI88" s="262"/>
      <c r="EJ88" s="262"/>
      <c r="EK88" s="262"/>
      <c r="EL88" s="262"/>
      <c r="EM88" s="494">
        <f>BJ88-CA88</f>
        <v>2000</v>
      </c>
      <c r="EN88" s="495"/>
      <c r="EO88" s="495"/>
      <c r="EP88" s="495"/>
      <c r="EQ88" s="495"/>
      <c r="ER88" s="495"/>
      <c r="ES88" s="495"/>
      <c r="ET88" s="495"/>
      <c r="EU88" s="495"/>
      <c r="EV88" s="495"/>
      <c r="EW88" s="495"/>
      <c r="EX88" s="496"/>
      <c r="EY88" s="497">
        <f>CA88-CM88</f>
        <v>0</v>
      </c>
      <c r="EZ88" s="439"/>
      <c r="FA88" s="439"/>
      <c r="FB88" s="439"/>
      <c r="FC88" s="439"/>
      <c r="FD88" s="439"/>
      <c r="FE88" s="439"/>
      <c r="FF88" s="439"/>
      <c r="FG88" s="439"/>
      <c r="FH88" s="439"/>
      <c r="FI88" s="498"/>
      <c r="FJ88" s="233"/>
    </row>
    <row r="89" spans="1:166" s="58" customFormat="1" ht="15" customHeight="1">
      <c r="A89" s="502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238"/>
      <c r="AF89" s="238"/>
      <c r="AG89" s="238"/>
      <c r="AH89" s="238"/>
      <c r="AI89" s="238"/>
      <c r="AJ89" s="239"/>
      <c r="AK89" s="504" t="s">
        <v>186</v>
      </c>
      <c r="AL89" s="505"/>
      <c r="AM89" s="505"/>
      <c r="AN89" s="506"/>
      <c r="AO89" s="411"/>
      <c r="AP89" s="412"/>
      <c r="AQ89" s="402"/>
      <c r="AR89" s="505" t="s">
        <v>149</v>
      </c>
      <c r="AS89" s="505"/>
      <c r="AT89" s="505"/>
      <c r="AU89" s="505"/>
      <c r="AV89" s="505"/>
      <c r="AW89" s="505"/>
      <c r="AX89" s="505"/>
      <c r="AY89" s="505"/>
      <c r="AZ89" s="505"/>
      <c r="BA89" s="505"/>
      <c r="BB89" s="505"/>
      <c r="BC89" s="505"/>
      <c r="BD89" s="505"/>
      <c r="BE89" s="505"/>
      <c r="BF89" s="505"/>
      <c r="BG89" s="505"/>
      <c r="BH89" s="505"/>
      <c r="BI89" s="506"/>
      <c r="BJ89" s="507">
        <v>290100</v>
      </c>
      <c r="BK89" s="508"/>
      <c r="BL89" s="508"/>
      <c r="BM89" s="508"/>
      <c r="BN89" s="508"/>
      <c r="BO89" s="508"/>
      <c r="BP89" s="508"/>
      <c r="BQ89" s="508"/>
      <c r="BR89" s="508"/>
      <c r="BS89" s="81"/>
      <c r="BT89" s="262"/>
      <c r="BU89" s="262"/>
      <c r="BV89" s="262"/>
      <c r="BW89" s="262"/>
      <c r="BX89" s="262"/>
      <c r="BY89" s="262"/>
      <c r="BZ89" s="262"/>
      <c r="CA89" s="494">
        <v>0</v>
      </c>
      <c r="CB89" s="495"/>
      <c r="CC89" s="495"/>
      <c r="CD89" s="496"/>
      <c r="CE89" s="262"/>
      <c r="CF89" s="262"/>
      <c r="CG89" s="262"/>
      <c r="CH89" s="262"/>
      <c r="CI89" s="262"/>
      <c r="CJ89" s="262"/>
      <c r="CK89" s="262"/>
      <c r="CL89" s="262"/>
      <c r="CM89" s="494">
        <v>0</v>
      </c>
      <c r="CN89" s="495"/>
      <c r="CO89" s="495"/>
      <c r="CP89" s="495"/>
      <c r="CQ89" s="495"/>
      <c r="CR89" s="495"/>
      <c r="CS89" s="496"/>
      <c r="CT89" s="262"/>
      <c r="CU89" s="262"/>
      <c r="CV89" s="262"/>
      <c r="CW89" s="262"/>
      <c r="CX89" s="262"/>
      <c r="CY89" s="262"/>
      <c r="CZ89" s="262"/>
      <c r="DA89" s="262"/>
      <c r="DB89" s="262"/>
      <c r="DC89" s="400"/>
      <c r="DD89" s="401"/>
      <c r="DE89" s="81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494">
        <v>0</v>
      </c>
      <c r="EB89" s="495"/>
      <c r="EC89" s="496"/>
      <c r="ED89" s="262"/>
      <c r="EE89" s="262"/>
      <c r="EF89" s="262"/>
      <c r="EG89" s="262"/>
      <c r="EH89" s="262"/>
      <c r="EI89" s="262"/>
      <c r="EJ89" s="262"/>
      <c r="EK89" s="262"/>
      <c r="EL89" s="262"/>
      <c r="EM89" s="494">
        <v>0</v>
      </c>
      <c r="EN89" s="495"/>
      <c r="EO89" s="495"/>
      <c r="EP89" s="495"/>
      <c r="EQ89" s="495"/>
      <c r="ER89" s="495"/>
      <c r="ES89" s="495"/>
      <c r="ET89" s="495"/>
      <c r="EU89" s="495"/>
      <c r="EV89" s="495"/>
      <c r="EW89" s="495"/>
      <c r="EX89" s="496"/>
      <c r="EY89" s="497">
        <v>0</v>
      </c>
      <c r="EZ89" s="439"/>
      <c r="FA89" s="439"/>
      <c r="FB89" s="439"/>
      <c r="FC89" s="439"/>
      <c r="FD89" s="439"/>
      <c r="FE89" s="439"/>
      <c r="FF89" s="439"/>
      <c r="FG89" s="439"/>
      <c r="FH89" s="439"/>
      <c r="FI89" s="498"/>
      <c r="FJ89" s="405"/>
    </row>
    <row r="90" spans="1:166" s="58" customFormat="1" ht="15" customHeight="1">
      <c r="A90" s="502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238"/>
      <c r="AF90" s="238"/>
      <c r="AG90" s="238"/>
      <c r="AH90" s="238"/>
      <c r="AI90" s="238"/>
      <c r="AJ90" s="239"/>
      <c r="AK90" s="504" t="s">
        <v>156</v>
      </c>
      <c r="AL90" s="505"/>
      <c r="AM90" s="505"/>
      <c r="AN90" s="506"/>
      <c r="AO90" s="352"/>
      <c r="AP90" s="353"/>
      <c r="AQ90" s="342"/>
      <c r="AR90" s="505" t="s">
        <v>157</v>
      </c>
      <c r="AS90" s="505"/>
      <c r="AT90" s="505"/>
      <c r="AU90" s="505"/>
      <c r="AV90" s="505"/>
      <c r="AW90" s="505"/>
      <c r="AX90" s="505"/>
      <c r="AY90" s="505"/>
      <c r="AZ90" s="505"/>
      <c r="BA90" s="505"/>
      <c r="BB90" s="505"/>
      <c r="BC90" s="505"/>
      <c r="BD90" s="505"/>
      <c r="BE90" s="505"/>
      <c r="BF90" s="505"/>
      <c r="BG90" s="505"/>
      <c r="BH90" s="505"/>
      <c r="BI90" s="506"/>
      <c r="BJ90" s="507">
        <v>580300</v>
      </c>
      <c r="BK90" s="508"/>
      <c r="BL90" s="508"/>
      <c r="BM90" s="508"/>
      <c r="BN90" s="508"/>
      <c r="BO90" s="508"/>
      <c r="BP90" s="508"/>
      <c r="BQ90" s="508"/>
      <c r="BR90" s="508"/>
      <c r="BS90" s="81"/>
      <c r="BT90" s="262"/>
      <c r="BU90" s="262"/>
      <c r="BV90" s="262"/>
      <c r="BW90" s="262"/>
      <c r="BX90" s="262"/>
      <c r="BY90" s="262"/>
      <c r="BZ90" s="262"/>
      <c r="CA90" s="494">
        <v>0</v>
      </c>
      <c r="CB90" s="495"/>
      <c r="CC90" s="495"/>
      <c r="CD90" s="496"/>
      <c r="CE90" s="262"/>
      <c r="CF90" s="262"/>
      <c r="CG90" s="262"/>
      <c r="CH90" s="262"/>
      <c r="CI90" s="262"/>
      <c r="CJ90" s="262"/>
      <c r="CK90" s="262"/>
      <c r="CL90" s="262"/>
      <c r="CM90" s="494">
        <v>0</v>
      </c>
      <c r="CN90" s="495"/>
      <c r="CO90" s="495"/>
      <c r="CP90" s="495"/>
      <c r="CQ90" s="495"/>
      <c r="CR90" s="495"/>
      <c r="CS90" s="496"/>
      <c r="CT90" s="262"/>
      <c r="CU90" s="262"/>
      <c r="CV90" s="262"/>
      <c r="CW90" s="262"/>
      <c r="CX90" s="262"/>
      <c r="CY90" s="262"/>
      <c r="CZ90" s="262"/>
      <c r="DA90" s="262"/>
      <c r="DB90" s="262"/>
      <c r="DC90" s="348"/>
      <c r="DD90" s="349"/>
      <c r="DE90" s="81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2"/>
      <c r="DT90" s="262"/>
      <c r="DU90" s="262"/>
      <c r="DV90" s="262"/>
      <c r="DW90" s="262"/>
      <c r="DX90" s="262"/>
      <c r="DY90" s="262"/>
      <c r="DZ90" s="262"/>
      <c r="EA90" s="494">
        <v>0</v>
      </c>
      <c r="EB90" s="495"/>
      <c r="EC90" s="496"/>
      <c r="ED90" s="262"/>
      <c r="EE90" s="262"/>
      <c r="EF90" s="262"/>
      <c r="EG90" s="262"/>
      <c r="EH90" s="262"/>
      <c r="EI90" s="262"/>
      <c r="EJ90" s="262"/>
      <c r="EK90" s="262"/>
      <c r="EL90" s="262"/>
      <c r="EM90" s="494">
        <f>BJ90-CA90</f>
        <v>580300</v>
      </c>
      <c r="EN90" s="495"/>
      <c r="EO90" s="495"/>
      <c r="EP90" s="495"/>
      <c r="EQ90" s="495"/>
      <c r="ER90" s="495"/>
      <c r="ES90" s="495"/>
      <c r="ET90" s="495"/>
      <c r="EU90" s="495"/>
      <c r="EV90" s="495"/>
      <c r="EW90" s="495"/>
      <c r="EX90" s="496"/>
      <c r="EY90" s="497">
        <v>0</v>
      </c>
      <c r="EZ90" s="439"/>
      <c r="FA90" s="439"/>
      <c r="FB90" s="439"/>
      <c r="FC90" s="439"/>
      <c r="FD90" s="439"/>
      <c r="FE90" s="439"/>
      <c r="FF90" s="439"/>
      <c r="FG90" s="439"/>
      <c r="FH90" s="439"/>
      <c r="FI90" s="498"/>
      <c r="FJ90" s="355"/>
    </row>
    <row r="91" spans="1:166" s="167" customFormat="1" ht="21" customHeight="1">
      <c r="A91" s="764" t="s">
        <v>103</v>
      </c>
      <c r="B91" s="765"/>
      <c r="C91" s="765"/>
      <c r="D91" s="765"/>
      <c r="E91" s="765"/>
      <c r="F91" s="765"/>
      <c r="G91" s="765"/>
      <c r="H91" s="765"/>
      <c r="I91" s="765"/>
      <c r="J91" s="765"/>
      <c r="K91" s="765"/>
      <c r="L91" s="765"/>
      <c r="M91" s="765"/>
      <c r="N91" s="765"/>
      <c r="O91" s="765"/>
      <c r="P91" s="765"/>
      <c r="Q91" s="765"/>
      <c r="R91" s="765"/>
      <c r="S91" s="765"/>
      <c r="T91" s="765"/>
      <c r="U91" s="765"/>
      <c r="V91" s="765"/>
      <c r="W91" s="765"/>
      <c r="X91" s="765"/>
      <c r="Y91" s="765"/>
      <c r="Z91" s="765"/>
      <c r="AA91" s="765"/>
      <c r="AB91" s="765"/>
      <c r="AC91" s="765"/>
      <c r="AD91" s="765"/>
      <c r="AE91" s="765"/>
      <c r="AF91" s="765"/>
      <c r="AG91" s="765"/>
      <c r="AH91" s="765"/>
      <c r="AI91" s="765"/>
      <c r="AJ91" s="766"/>
      <c r="AK91" s="775" t="s">
        <v>125</v>
      </c>
      <c r="AL91" s="775"/>
      <c r="AM91" s="775"/>
      <c r="AN91" s="775"/>
      <c r="AO91" s="775"/>
      <c r="AP91" s="775"/>
      <c r="AQ91" s="775" t="s">
        <v>151</v>
      </c>
      <c r="AR91" s="775"/>
      <c r="AS91" s="775"/>
      <c r="AT91" s="775"/>
      <c r="AU91" s="775"/>
      <c r="AV91" s="775"/>
      <c r="AW91" s="775"/>
      <c r="AX91" s="775"/>
      <c r="AY91" s="775"/>
      <c r="AZ91" s="775"/>
      <c r="BA91" s="775"/>
      <c r="BB91" s="775"/>
      <c r="BC91" s="775"/>
      <c r="BD91" s="775"/>
      <c r="BE91" s="775"/>
      <c r="BF91" s="775"/>
      <c r="BG91" s="775"/>
      <c r="BH91" s="775"/>
      <c r="BI91" s="775"/>
      <c r="BJ91" s="776">
        <v>10000</v>
      </c>
      <c r="BK91" s="777"/>
      <c r="BL91" s="777"/>
      <c r="BM91" s="777"/>
      <c r="BN91" s="777"/>
      <c r="BO91" s="777"/>
      <c r="BP91" s="777"/>
      <c r="BQ91" s="777"/>
      <c r="BR91" s="777"/>
      <c r="BS91" s="777"/>
      <c r="BT91" s="777"/>
      <c r="BU91" s="777"/>
      <c r="BV91" s="777"/>
      <c r="BW91" s="777"/>
      <c r="BX91" s="777"/>
      <c r="BY91" s="777"/>
      <c r="BZ91" s="777"/>
      <c r="CA91" s="762">
        <v>0</v>
      </c>
      <c r="CB91" s="762"/>
      <c r="CC91" s="762"/>
      <c r="CD91" s="762"/>
      <c r="CE91" s="762"/>
      <c r="CF91" s="762"/>
      <c r="CG91" s="762"/>
      <c r="CH91" s="762"/>
      <c r="CI91" s="762"/>
      <c r="CJ91" s="762"/>
      <c r="CK91" s="762"/>
      <c r="CL91" s="762"/>
      <c r="CM91" s="762">
        <v>0</v>
      </c>
      <c r="CN91" s="762"/>
      <c r="CO91" s="762"/>
      <c r="CP91" s="762"/>
      <c r="CQ91" s="762"/>
      <c r="CR91" s="762"/>
      <c r="CS91" s="762"/>
      <c r="CT91" s="762"/>
      <c r="CU91" s="762"/>
      <c r="CV91" s="762"/>
      <c r="CW91" s="762"/>
      <c r="CX91" s="762"/>
      <c r="CY91" s="762"/>
      <c r="CZ91" s="762"/>
      <c r="DA91" s="762"/>
      <c r="DB91" s="762"/>
      <c r="DC91" s="762"/>
      <c r="DD91" s="762"/>
      <c r="DE91" s="762"/>
      <c r="DF91" s="762"/>
      <c r="DG91" s="762"/>
      <c r="DH91" s="762"/>
      <c r="DI91" s="762"/>
      <c r="DJ91" s="762"/>
      <c r="DK91" s="762"/>
      <c r="DL91" s="762"/>
      <c r="DM91" s="762"/>
      <c r="DN91" s="762"/>
      <c r="DO91" s="762"/>
      <c r="DP91" s="762"/>
      <c r="DQ91" s="762"/>
      <c r="DR91" s="762"/>
      <c r="DS91" s="762"/>
      <c r="DT91" s="762"/>
      <c r="DU91" s="762"/>
      <c r="DV91" s="762"/>
      <c r="DW91" s="762"/>
      <c r="DX91" s="762"/>
      <c r="DY91" s="762"/>
      <c r="DZ91" s="762"/>
      <c r="EA91" s="762">
        <f>CM91</f>
        <v>0</v>
      </c>
      <c r="EB91" s="762"/>
      <c r="EC91" s="762"/>
      <c r="ED91" s="762"/>
      <c r="EE91" s="762"/>
      <c r="EF91" s="762"/>
      <c r="EG91" s="762"/>
      <c r="EH91" s="762"/>
      <c r="EI91" s="762"/>
      <c r="EJ91" s="762"/>
      <c r="EK91" s="762"/>
      <c r="EL91" s="762"/>
      <c r="EM91" s="762">
        <f>BJ91-CA91</f>
        <v>10000</v>
      </c>
      <c r="EN91" s="762"/>
      <c r="EO91" s="762"/>
      <c r="EP91" s="762"/>
      <c r="EQ91" s="762"/>
      <c r="ER91" s="762"/>
      <c r="ES91" s="762"/>
      <c r="ET91" s="762"/>
      <c r="EU91" s="762"/>
      <c r="EV91" s="762"/>
      <c r="EW91" s="762"/>
      <c r="EX91" s="762"/>
      <c r="EY91" s="870">
        <f>CA91-CM91</f>
        <v>0</v>
      </c>
      <c r="EZ91" s="870"/>
      <c r="FA91" s="870"/>
      <c r="FB91" s="870"/>
      <c r="FC91" s="870"/>
      <c r="FD91" s="870"/>
      <c r="FE91" s="870"/>
      <c r="FF91" s="870"/>
      <c r="FG91" s="870"/>
      <c r="FH91" s="870"/>
      <c r="FI91" s="870"/>
      <c r="FJ91" s="870"/>
    </row>
    <row r="92" spans="1:166" s="125" customFormat="1" ht="15" customHeight="1">
      <c r="A92" s="763" t="s">
        <v>38</v>
      </c>
      <c r="B92" s="763"/>
      <c r="C92" s="763"/>
      <c r="D92" s="763"/>
      <c r="E92" s="763"/>
      <c r="F92" s="763"/>
      <c r="G92" s="763"/>
      <c r="H92" s="763"/>
      <c r="I92" s="763"/>
      <c r="J92" s="763"/>
      <c r="K92" s="763"/>
      <c r="L92" s="763"/>
      <c r="M92" s="763"/>
      <c r="N92" s="763"/>
      <c r="O92" s="763"/>
      <c r="P92" s="763"/>
      <c r="Q92" s="763"/>
      <c r="R92" s="763"/>
      <c r="S92" s="763"/>
      <c r="T92" s="763"/>
      <c r="U92" s="763"/>
      <c r="V92" s="763"/>
      <c r="W92" s="763"/>
      <c r="X92" s="763"/>
      <c r="Y92" s="763"/>
      <c r="Z92" s="763"/>
      <c r="AA92" s="763"/>
      <c r="AB92" s="763"/>
      <c r="AC92" s="763"/>
      <c r="AD92" s="763"/>
      <c r="AE92" s="763"/>
      <c r="AF92" s="763"/>
      <c r="AG92" s="763"/>
      <c r="AH92" s="763"/>
      <c r="AI92" s="763"/>
      <c r="AJ92" s="763"/>
      <c r="AK92" s="767"/>
      <c r="AL92" s="767"/>
      <c r="AM92" s="767"/>
      <c r="AN92" s="767"/>
      <c r="AO92" s="767"/>
      <c r="AP92" s="767"/>
      <c r="AQ92" s="768"/>
      <c r="AR92" s="768"/>
      <c r="AS92" s="768"/>
      <c r="AT92" s="768"/>
      <c r="AU92" s="768"/>
      <c r="AV92" s="768"/>
      <c r="AW92" s="768"/>
      <c r="AX92" s="768"/>
      <c r="AY92" s="768"/>
      <c r="AZ92" s="768"/>
      <c r="BA92" s="768"/>
      <c r="BB92" s="768"/>
      <c r="BC92" s="768"/>
      <c r="BD92" s="768"/>
      <c r="BE92" s="768"/>
      <c r="BF92" s="768"/>
      <c r="BG92" s="768"/>
      <c r="BH92" s="768"/>
      <c r="BI92" s="768"/>
      <c r="BJ92" s="642">
        <f>BJ80+BJ86</f>
        <v>4241450</v>
      </c>
      <c r="BK92" s="642"/>
      <c r="BL92" s="642"/>
      <c r="BM92" s="642"/>
      <c r="BN92" s="642"/>
      <c r="BO92" s="642"/>
      <c r="BP92" s="642"/>
      <c r="BQ92" s="642"/>
      <c r="BR92" s="642"/>
      <c r="BS92" s="642"/>
      <c r="BT92" s="642"/>
      <c r="BU92" s="642"/>
      <c r="BV92" s="642"/>
      <c r="BW92" s="642"/>
      <c r="BX92" s="642"/>
      <c r="BY92" s="642"/>
      <c r="BZ92" s="631"/>
      <c r="CA92" s="641">
        <f>CA80+CA86</f>
        <v>1954958.33</v>
      </c>
      <c r="CB92" s="642"/>
      <c r="CC92" s="642"/>
      <c r="CD92" s="642"/>
      <c r="CE92" s="642"/>
      <c r="CF92" s="642"/>
      <c r="CG92" s="642"/>
      <c r="CH92" s="642"/>
      <c r="CI92" s="642"/>
      <c r="CJ92" s="642"/>
      <c r="CK92" s="642"/>
      <c r="CL92" s="631"/>
      <c r="CM92" s="792">
        <f>CM80+CM86</f>
        <v>1954958.33</v>
      </c>
      <c r="CN92" s="793"/>
      <c r="CO92" s="793"/>
      <c r="CP92" s="793"/>
      <c r="CQ92" s="793"/>
      <c r="CR92" s="793"/>
      <c r="CS92" s="793"/>
      <c r="CT92" s="642"/>
      <c r="CU92" s="642"/>
      <c r="CV92" s="642"/>
      <c r="CW92" s="642"/>
      <c r="CX92" s="642"/>
      <c r="CY92" s="642"/>
      <c r="CZ92" s="642"/>
      <c r="DA92" s="642"/>
      <c r="DB92" s="631"/>
      <c r="DC92" s="641"/>
      <c r="DD92" s="642"/>
      <c r="DE92" s="642"/>
      <c r="DF92" s="642"/>
      <c r="DG92" s="642"/>
      <c r="DH92" s="642"/>
      <c r="DI92" s="642"/>
      <c r="DJ92" s="642"/>
      <c r="DK92" s="642"/>
      <c r="DL92" s="642"/>
      <c r="DM92" s="642"/>
      <c r="DN92" s="631"/>
      <c r="DO92" s="641"/>
      <c r="DP92" s="642"/>
      <c r="DQ92" s="642"/>
      <c r="DR92" s="642"/>
      <c r="DS92" s="642"/>
      <c r="DT92" s="642"/>
      <c r="DU92" s="642"/>
      <c r="DV92" s="642"/>
      <c r="DW92" s="642"/>
      <c r="DX92" s="642"/>
      <c r="DY92" s="642"/>
      <c r="DZ92" s="631"/>
      <c r="EA92" s="792">
        <f>CM92</f>
        <v>1954958.33</v>
      </c>
      <c r="EB92" s="793"/>
      <c r="EC92" s="793"/>
      <c r="ED92" s="642"/>
      <c r="EE92" s="642"/>
      <c r="EF92" s="642"/>
      <c r="EG92" s="642"/>
      <c r="EH92" s="642"/>
      <c r="EI92" s="642"/>
      <c r="EJ92" s="642"/>
      <c r="EK92" s="642"/>
      <c r="EL92" s="631"/>
      <c r="EM92" s="792">
        <f>BJ92-CA92</f>
        <v>2286491.67</v>
      </c>
      <c r="EN92" s="793"/>
      <c r="EO92" s="793"/>
      <c r="EP92" s="793"/>
      <c r="EQ92" s="793"/>
      <c r="ER92" s="793"/>
      <c r="ES92" s="793"/>
      <c r="ET92" s="793"/>
      <c r="EU92" s="793"/>
      <c r="EV92" s="793"/>
      <c r="EW92" s="793"/>
      <c r="EX92" s="867"/>
      <c r="EY92" s="881">
        <f>CA92-CM92</f>
        <v>0</v>
      </c>
      <c r="EZ92" s="882"/>
      <c r="FA92" s="882"/>
      <c r="FB92" s="882"/>
      <c r="FC92" s="882"/>
      <c r="FD92" s="882"/>
      <c r="FE92" s="882"/>
      <c r="FF92" s="882"/>
      <c r="FG92" s="882"/>
      <c r="FH92" s="882"/>
      <c r="FI92" s="882"/>
      <c r="FJ92" s="883"/>
    </row>
    <row r="93" spans="1:166" s="60" customFormat="1" ht="11.25">
      <c r="A93" s="807" t="s">
        <v>77</v>
      </c>
      <c r="B93" s="807"/>
      <c r="C93" s="807"/>
      <c r="D93" s="807"/>
      <c r="E93" s="807"/>
      <c r="F93" s="807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07"/>
      <c r="S93" s="807"/>
      <c r="T93" s="807"/>
      <c r="U93" s="807"/>
      <c r="V93" s="807"/>
      <c r="W93" s="807"/>
      <c r="X93" s="807"/>
      <c r="Y93" s="807"/>
      <c r="Z93" s="807"/>
      <c r="AA93" s="807"/>
      <c r="AB93" s="807"/>
      <c r="AC93" s="807"/>
      <c r="AD93" s="807"/>
      <c r="AE93" s="145"/>
      <c r="AF93" s="145"/>
      <c r="AG93" s="145"/>
      <c r="AH93" s="145"/>
      <c r="AI93" s="145"/>
      <c r="AJ93" s="145"/>
      <c r="AK93" s="805"/>
      <c r="AL93" s="805"/>
      <c r="AM93" s="805"/>
      <c r="AN93" s="806"/>
      <c r="AO93" s="149"/>
      <c r="AP93" s="149"/>
      <c r="AQ93" s="809"/>
      <c r="AR93" s="805"/>
      <c r="AS93" s="805"/>
      <c r="AT93" s="805"/>
      <c r="AU93" s="805"/>
      <c r="AV93" s="805"/>
      <c r="AW93" s="805"/>
      <c r="AX93" s="805"/>
      <c r="AY93" s="805"/>
      <c r="AZ93" s="805"/>
      <c r="BA93" s="805"/>
      <c r="BB93" s="805"/>
      <c r="BC93" s="805"/>
      <c r="BD93" s="805"/>
      <c r="BE93" s="805"/>
      <c r="BF93" s="805"/>
      <c r="BG93" s="805"/>
      <c r="BH93" s="805"/>
      <c r="BI93" s="810"/>
      <c r="BJ93" s="596">
        <f>BJ6+BJ39+BJ42+BJ51+BJ62+BJ91</f>
        <v>28481048.47</v>
      </c>
      <c r="BK93" s="597"/>
      <c r="BL93" s="597"/>
      <c r="BM93" s="597"/>
      <c r="BN93" s="597"/>
      <c r="BO93" s="597"/>
      <c r="BP93" s="597"/>
      <c r="BQ93" s="597"/>
      <c r="BR93" s="598"/>
      <c r="BS93" s="52"/>
      <c r="BT93" s="52"/>
      <c r="BU93" s="52"/>
      <c r="BV93" s="52"/>
      <c r="BW93" s="52"/>
      <c r="BX93" s="52"/>
      <c r="BY93" s="52"/>
      <c r="BZ93" s="52"/>
      <c r="CA93" s="769">
        <f>CA6+CA39+CA42+CA51+CA62+CA91</f>
        <v>5177612.26</v>
      </c>
      <c r="CB93" s="770"/>
      <c r="CC93" s="770"/>
      <c r="CD93" s="771"/>
      <c r="CE93" s="52"/>
      <c r="CF93" s="52"/>
      <c r="CG93" s="52"/>
      <c r="CH93" s="52"/>
      <c r="CI93" s="52"/>
      <c r="CJ93" s="52"/>
      <c r="CK93" s="52"/>
      <c r="CL93" s="37"/>
      <c r="CM93" s="788">
        <f>CM6+CM39+CM42+CM51+CM62+CM91</f>
        <v>5170260.52</v>
      </c>
      <c r="CN93" s="788"/>
      <c r="CO93" s="788"/>
      <c r="CP93" s="788"/>
      <c r="CQ93" s="788"/>
      <c r="CR93" s="788"/>
      <c r="CS93" s="789"/>
      <c r="CT93" s="61"/>
      <c r="CU93" s="61"/>
      <c r="CV93" s="61"/>
      <c r="CW93" s="61"/>
      <c r="CX93" s="62"/>
      <c r="CY93" s="70"/>
      <c r="CZ93" s="71"/>
      <c r="DA93" s="71"/>
      <c r="DB93" s="72"/>
      <c r="DC93" s="783"/>
      <c r="DD93" s="783"/>
      <c r="DE93" s="784"/>
      <c r="DF93" s="63"/>
      <c r="DG93" s="61"/>
      <c r="DH93" s="61"/>
      <c r="DI93" s="61"/>
      <c r="DJ93" s="61"/>
      <c r="DK93" s="61"/>
      <c r="DL93" s="61"/>
      <c r="DM93" s="61"/>
      <c r="DN93" s="62"/>
      <c r="DO93" s="38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96">
        <f>CM93</f>
        <v>5170260.52</v>
      </c>
      <c r="EB93" s="597"/>
      <c r="EC93" s="598"/>
      <c r="ED93" s="64"/>
      <c r="EE93" s="64"/>
      <c r="EF93" s="64"/>
      <c r="EG93" s="64"/>
      <c r="EH93" s="64"/>
      <c r="EI93" s="64"/>
      <c r="EJ93" s="64"/>
      <c r="EK93" s="64"/>
      <c r="EL93" s="64"/>
      <c r="EM93" s="596">
        <f>BJ93-CA93</f>
        <v>23303436.21</v>
      </c>
      <c r="EN93" s="597"/>
      <c r="EO93" s="597"/>
      <c r="EP93" s="597"/>
      <c r="EQ93" s="597"/>
      <c r="ER93" s="597"/>
      <c r="ES93" s="597"/>
      <c r="ET93" s="597"/>
      <c r="EU93" s="597"/>
      <c r="EV93" s="597"/>
      <c r="EW93" s="597"/>
      <c r="EX93" s="598"/>
      <c r="EY93" s="874">
        <f>CA93-CM93</f>
        <v>7351.7400000002235</v>
      </c>
      <c r="EZ93" s="875"/>
      <c r="FA93" s="875"/>
      <c r="FB93" s="875"/>
      <c r="FC93" s="875"/>
      <c r="FD93" s="875"/>
      <c r="FE93" s="875"/>
      <c r="FF93" s="875"/>
      <c r="FG93" s="875"/>
      <c r="FH93" s="875"/>
      <c r="FI93" s="875"/>
      <c r="FJ93" s="876"/>
    </row>
    <row r="94" spans="1:166" s="136" customFormat="1" ht="12.75" customHeight="1">
      <c r="A94" s="808" t="s">
        <v>78</v>
      </c>
      <c r="B94" s="808"/>
      <c r="C94" s="808"/>
      <c r="D94" s="808"/>
      <c r="E94" s="808"/>
      <c r="F94" s="808"/>
      <c r="G94" s="808"/>
      <c r="H94" s="808"/>
      <c r="I94" s="808"/>
      <c r="J94" s="808"/>
      <c r="K94" s="808"/>
      <c r="L94" s="808"/>
      <c r="M94" s="808"/>
      <c r="N94" s="808"/>
      <c r="O94" s="808"/>
      <c r="P94" s="808"/>
      <c r="Q94" s="808"/>
      <c r="R94" s="808"/>
      <c r="S94" s="808"/>
      <c r="T94" s="808"/>
      <c r="U94" s="808"/>
      <c r="V94" s="808"/>
      <c r="W94" s="808"/>
      <c r="X94" s="808"/>
      <c r="Y94" s="808"/>
      <c r="Z94" s="808"/>
      <c r="AA94" s="808"/>
      <c r="AB94" s="808"/>
      <c r="AC94" s="808"/>
      <c r="AD94" s="808"/>
      <c r="AE94" s="808"/>
      <c r="AF94" s="146"/>
      <c r="AG94" s="146"/>
      <c r="AH94" s="146"/>
      <c r="AI94" s="146"/>
      <c r="AJ94" s="146"/>
      <c r="AK94" s="778"/>
      <c r="AL94" s="778"/>
      <c r="AM94" s="778"/>
      <c r="AN94" s="779"/>
      <c r="AO94" s="131"/>
      <c r="AP94" s="131"/>
      <c r="AQ94" s="802"/>
      <c r="AR94" s="803"/>
      <c r="AS94" s="803"/>
      <c r="AT94" s="803"/>
      <c r="AU94" s="803"/>
      <c r="AV94" s="803"/>
      <c r="AW94" s="803"/>
      <c r="AX94" s="803"/>
      <c r="AY94" s="803"/>
      <c r="AZ94" s="803"/>
      <c r="BA94" s="803"/>
      <c r="BB94" s="803"/>
      <c r="BC94" s="803"/>
      <c r="BD94" s="803"/>
      <c r="BE94" s="803"/>
      <c r="BF94" s="803"/>
      <c r="BG94" s="803"/>
      <c r="BH94" s="803"/>
      <c r="BI94" s="804"/>
      <c r="BJ94" s="772">
        <f>BJ92+BJ93</f>
        <v>32722498.47</v>
      </c>
      <c r="BK94" s="773"/>
      <c r="BL94" s="773"/>
      <c r="BM94" s="773"/>
      <c r="BN94" s="773"/>
      <c r="BO94" s="773"/>
      <c r="BP94" s="773"/>
      <c r="BQ94" s="773"/>
      <c r="BR94" s="774"/>
      <c r="BS94" s="132"/>
      <c r="BT94" s="132"/>
      <c r="BU94" s="132"/>
      <c r="BV94" s="132"/>
      <c r="BW94" s="132"/>
      <c r="BX94" s="132"/>
      <c r="BY94" s="132"/>
      <c r="BZ94" s="132"/>
      <c r="CA94" s="772">
        <f>CA92+CA93</f>
        <v>7132570.59</v>
      </c>
      <c r="CB94" s="773"/>
      <c r="CC94" s="773"/>
      <c r="CD94" s="774"/>
      <c r="CE94" s="772">
        <f>CM6+CM39+CM42+CM51+CM62+CM80+CM86+CM91</f>
        <v>7125218.85</v>
      </c>
      <c r="CF94" s="773"/>
      <c r="CG94" s="773"/>
      <c r="CH94" s="773"/>
      <c r="CI94" s="773"/>
      <c r="CJ94" s="773"/>
      <c r="CK94" s="773"/>
      <c r="CL94" s="773"/>
      <c r="CM94" s="773"/>
      <c r="CN94" s="773"/>
      <c r="CO94" s="773"/>
      <c r="CP94" s="773"/>
      <c r="CQ94" s="773"/>
      <c r="CR94" s="773"/>
      <c r="CS94" s="774"/>
      <c r="CT94" s="133"/>
      <c r="CU94" s="133"/>
      <c r="CV94" s="133"/>
      <c r="CW94" s="133"/>
      <c r="CX94" s="133"/>
      <c r="CY94" s="133"/>
      <c r="CZ94" s="133"/>
      <c r="DA94" s="133"/>
      <c r="DB94" s="134"/>
      <c r="DC94" s="785"/>
      <c r="DD94" s="786"/>
      <c r="DE94" s="787"/>
      <c r="DF94" s="886">
        <f>EA92+EA93</f>
        <v>7125218.85</v>
      </c>
      <c r="DG94" s="886"/>
      <c r="DH94" s="886"/>
      <c r="DI94" s="886"/>
      <c r="DJ94" s="886"/>
      <c r="DK94" s="886"/>
      <c r="DL94" s="886"/>
      <c r="DM94" s="886"/>
      <c r="DN94" s="886"/>
      <c r="DO94" s="886"/>
      <c r="DP94" s="886"/>
      <c r="DQ94" s="886"/>
      <c r="DR94" s="886"/>
      <c r="DS94" s="886"/>
      <c r="DT94" s="886"/>
      <c r="DU94" s="886"/>
      <c r="DV94" s="886"/>
      <c r="DW94" s="886"/>
      <c r="DX94" s="886"/>
      <c r="DY94" s="886"/>
      <c r="DZ94" s="886"/>
      <c r="EA94" s="886"/>
      <c r="EB94" s="886"/>
      <c r="EC94" s="887"/>
      <c r="ED94" s="135"/>
      <c r="EE94" s="135"/>
      <c r="EF94" s="135"/>
      <c r="EG94" s="135"/>
      <c r="EH94" s="135"/>
      <c r="EI94" s="135"/>
      <c r="EJ94" s="135"/>
      <c r="EK94" s="135"/>
      <c r="EL94" s="135"/>
      <c r="EM94" s="878">
        <f>EM92+EM93</f>
        <v>25589927.880000003</v>
      </c>
      <c r="EN94" s="879"/>
      <c r="EO94" s="879"/>
      <c r="EP94" s="879"/>
      <c r="EQ94" s="879"/>
      <c r="ER94" s="879"/>
      <c r="ES94" s="879"/>
      <c r="ET94" s="879"/>
      <c r="EU94" s="879"/>
      <c r="EV94" s="879"/>
      <c r="EW94" s="879"/>
      <c r="EX94" s="880"/>
      <c r="EY94" s="871">
        <f>CA94-CE94</f>
        <v>7351.7400000002235</v>
      </c>
      <c r="EZ94" s="872"/>
      <c r="FA94" s="872"/>
      <c r="FB94" s="872"/>
      <c r="FC94" s="872"/>
      <c r="FD94" s="872"/>
      <c r="FE94" s="872"/>
      <c r="FF94" s="872"/>
      <c r="FG94" s="872"/>
      <c r="FH94" s="872"/>
      <c r="FI94" s="872"/>
      <c r="FJ94" s="873"/>
    </row>
    <row r="95" spans="1:166" s="23" customFormat="1" ht="11.25">
      <c r="A95" s="794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  <c r="AB95" s="795"/>
      <c r="AC95" s="795"/>
      <c r="AD95" s="796"/>
      <c r="AE95" s="147"/>
      <c r="AF95" s="148"/>
      <c r="AG95" s="148"/>
      <c r="AH95" s="148"/>
      <c r="AI95" s="148"/>
      <c r="AJ95" s="148"/>
      <c r="AK95" s="797"/>
      <c r="AL95" s="798"/>
      <c r="AM95" s="798"/>
      <c r="AN95" s="799"/>
      <c r="AO95" s="216"/>
      <c r="AP95" s="217"/>
      <c r="AQ95" s="65"/>
      <c r="AR95" s="800"/>
      <c r="AS95" s="800"/>
      <c r="AT95" s="800"/>
      <c r="AU95" s="800"/>
      <c r="AV95" s="800"/>
      <c r="AW95" s="800"/>
      <c r="AX95" s="800"/>
      <c r="AY95" s="800"/>
      <c r="AZ95" s="800"/>
      <c r="BA95" s="800"/>
      <c r="BB95" s="800"/>
      <c r="BC95" s="800"/>
      <c r="BD95" s="800"/>
      <c r="BE95" s="800"/>
      <c r="BF95" s="800"/>
      <c r="BG95" s="800"/>
      <c r="BH95" s="800"/>
      <c r="BI95" s="801"/>
      <c r="BJ95" s="42"/>
      <c r="BK95" s="43"/>
      <c r="BL95" s="43"/>
      <c r="BM95" s="43"/>
      <c r="BN95" s="43"/>
      <c r="BO95" s="43"/>
      <c r="BP95" s="43"/>
      <c r="BQ95" s="43"/>
      <c r="BR95" s="19"/>
      <c r="BS95" s="66"/>
      <c r="BT95" s="66"/>
      <c r="BU95" s="66"/>
      <c r="BV95" s="66"/>
      <c r="BW95" s="66"/>
      <c r="BX95" s="66"/>
      <c r="BY95" s="66"/>
      <c r="BZ95" s="66"/>
      <c r="CA95" s="42"/>
      <c r="CB95" s="43"/>
      <c r="CC95" s="43"/>
      <c r="CD95" s="19"/>
      <c r="CE95" s="42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19"/>
      <c r="CT95" s="67"/>
      <c r="CU95" s="67"/>
      <c r="CV95" s="67"/>
      <c r="CW95" s="67"/>
      <c r="CX95" s="67"/>
      <c r="CY95" s="67"/>
      <c r="CZ95" s="67"/>
      <c r="DA95" s="67"/>
      <c r="DB95" s="68"/>
      <c r="DC95" s="780"/>
      <c r="DD95" s="781"/>
      <c r="DE95" s="782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33"/>
      <c r="ED95" s="69"/>
      <c r="EE95" s="69"/>
      <c r="EF95" s="69"/>
      <c r="EG95" s="69"/>
      <c r="EH95" s="69"/>
      <c r="EI95" s="69"/>
      <c r="EJ95" s="69"/>
      <c r="EK95" s="69"/>
      <c r="EL95" s="69"/>
      <c r="EM95" s="42" t="s">
        <v>172</v>
      </c>
      <c r="EN95" s="150"/>
      <c r="EO95" s="150"/>
      <c r="EP95" s="150"/>
      <c r="EQ95" s="150"/>
      <c r="ER95" s="150"/>
      <c r="ES95" s="150"/>
      <c r="ET95" s="150"/>
      <c r="EU95" s="150"/>
      <c r="EV95" s="150"/>
      <c r="EW95" s="150"/>
      <c r="EX95" s="151"/>
      <c r="EY95" s="45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7"/>
    </row>
    <row r="96" spans="1:166" ht="12.75" customHeight="1">
      <c r="A96" s="720"/>
      <c r="B96" s="720"/>
      <c r="C96" s="720"/>
      <c r="D96" s="720"/>
      <c r="E96" s="720"/>
      <c r="F96" s="720"/>
      <c r="G96" s="720"/>
      <c r="H96" s="720"/>
      <c r="I96" s="720"/>
      <c r="J96" s="720"/>
      <c r="K96" s="720"/>
      <c r="L96" s="720"/>
      <c r="M96" s="720"/>
      <c r="N96" s="720"/>
      <c r="O96" s="720"/>
      <c r="P96" s="720"/>
      <c r="Q96" s="720"/>
      <c r="R96" s="720"/>
      <c r="S96" s="720"/>
      <c r="T96" s="720"/>
      <c r="U96" s="720"/>
      <c r="V96" s="720"/>
      <c r="W96" s="720"/>
      <c r="X96" s="720"/>
      <c r="Y96" s="720"/>
      <c r="Z96" s="720"/>
      <c r="AA96" s="720"/>
      <c r="AB96" s="720"/>
      <c r="AC96" s="720"/>
      <c r="AD96" s="720"/>
      <c r="AE96" s="720"/>
      <c r="AF96" s="720"/>
      <c r="AG96" s="720"/>
      <c r="AH96" s="720"/>
      <c r="AI96" s="720"/>
      <c r="AJ96" s="720"/>
      <c r="AK96" s="720"/>
      <c r="AL96" s="720"/>
      <c r="AM96" s="720"/>
      <c r="AN96" s="720"/>
      <c r="AO96" s="720"/>
      <c r="AP96" s="720"/>
      <c r="AQ96" s="720"/>
      <c r="AR96" s="720"/>
      <c r="AS96" s="720"/>
      <c r="AT96" s="720"/>
      <c r="AU96" s="720"/>
      <c r="AV96" s="720"/>
      <c r="AW96" s="720"/>
      <c r="AX96" s="720"/>
      <c r="AY96" s="720"/>
      <c r="AZ96" s="720"/>
      <c r="BA96" s="720"/>
      <c r="BB96" s="720"/>
      <c r="BC96" s="720"/>
      <c r="BD96" s="720"/>
      <c r="BE96" s="720"/>
      <c r="BF96" s="720"/>
      <c r="BG96" s="720"/>
      <c r="BH96" s="720"/>
      <c r="BI96" s="720"/>
      <c r="BJ96" s="720"/>
      <c r="BK96" s="720"/>
      <c r="BL96" s="720"/>
      <c r="BM96" s="720"/>
      <c r="BN96" s="720"/>
      <c r="BO96" s="720"/>
      <c r="BP96" s="720"/>
      <c r="BQ96" s="720"/>
      <c r="BR96" s="720"/>
      <c r="BS96" s="720"/>
      <c r="BT96" s="720"/>
      <c r="BU96" s="720"/>
      <c r="BV96" s="720"/>
      <c r="BW96" s="720"/>
      <c r="BX96" s="720"/>
      <c r="BY96" s="720"/>
      <c r="BZ96" s="720"/>
      <c r="CA96" s="720"/>
      <c r="CB96" s="720"/>
      <c r="CC96" s="720"/>
      <c r="CD96" s="720"/>
      <c r="CE96" s="720"/>
      <c r="CF96" s="720"/>
      <c r="CG96" s="720"/>
      <c r="CH96" s="720"/>
      <c r="CI96" s="720"/>
      <c r="CJ96" s="720"/>
      <c r="CK96" s="720"/>
      <c r="CL96" s="720"/>
      <c r="CM96" s="720"/>
      <c r="CN96" s="720"/>
      <c r="CO96" s="720"/>
      <c r="CP96" s="720"/>
      <c r="CQ96" s="720"/>
      <c r="CR96" s="720"/>
      <c r="CS96" s="720"/>
      <c r="CT96" s="720"/>
      <c r="CU96" s="720"/>
      <c r="CV96" s="720"/>
      <c r="CW96" s="720"/>
      <c r="CX96" s="720"/>
      <c r="CY96" s="720"/>
      <c r="CZ96" s="720"/>
      <c r="DA96" s="720"/>
      <c r="DB96" s="720"/>
      <c r="DC96" s="720"/>
      <c r="DD96" s="720"/>
      <c r="DE96" s="720"/>
      <c r="DF96" s="720"/>
      <c r="DG96" s="720"/>
      <c r="DH96" s="720"/>
      <c r="DI96" s="720"/>
      <c r="DJ96" s="720"/>
      <c r="DK96" s="720"/>
      <c r="DL96" s="720"/>
      <c r="DM96" s="720"/>
      <c r="DN96" s="720"/>
      <c r="DO96" s="720"/>
      <c r="DP96" s="720"/>
      <c r="DQ96" s="720"/>
      <c r="DR96" s="720"/>
      <c r="DS96" s="720"/>
      <c r="DT96" s="720"/>
      <c r="DU96" s="720"/>
      <c r="DV96" s="720"/>
      <c r="DW96" s="720"/>
      <c r="DX96" s="720"/>
      <c r="DY96" s="720"/>
      <c r="DZ96" s="720"/>
      <c r="EA96" s="720"/>
      <c r="EB96" s="720"/>
      <c r="EC96" s="720"/>
      <c r="ED96" s="720"/>
      <c r="EE96" s="720"/>
      <c r="EF96" s="720"/>
      <c r="EG96" s="720"/>
      <c r="EH96" s="720"/>
      <c r="EI96" s="720"/>
      <c r="EJ96" s="720"/>
      <c r="EK96" s="720"/>
      <c r="EL96" s="720"/>
      <c r="EM96" s="720"/>
      <c r="EN96" s="720"/>
      <c r="EO96" s="720"/>
      <c r="EP96" s="720"/>
      <c r="EQ96" s="720"/>
      <c r="ER96" s="720"/>
      <c r="ES96" s="720"/>
      <c r="ET96" s="720"/>
      <c r="EU96" s="720"/>
      <c r="EV96" s="720"/>
      <c r="EW96" s="720"/>
      <c r="EX96" s="720"/>
      <c r="EY96" s="720"/>
      <c r="EZ96" s="720"/>
      <c r="FA96" s="720"/>
      <c r="FB96" s="720"/>
      <c r="FC96" s="720"/>
      <c r="FD96" s="720"/>
      <c r="FE96" s="720"/>
      <c r="FF96" s="720"/>
      <c r="FG96" s="720"/>
      <c r="FH96" s="720"/>
      <c r="FI96" s="720"/>
      <c r="FJ96" s="720"/>
    </row>
    <row r="97" spans="1:166" ht="11.25">
      <c r="A97" s="720"/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0"/>
      <c r="AJ97" s="720"/>
      <c r="AK97" s="720"/>
      <c r="AL97" s="720"/>
      <c r="AM97" s="720"/>
      <c r="AN97" s="720"/>
      <c r="AO97" s="720"/>
      <c r="AP97" s="720"/>
      <c r="AQ97" s="720"/>
      <c r="AR97" s="720"/>
      <c r="AS97" s="720"/>
      <c r="AT97" s="720"/>
      <c r="AU97" s="720"/>
      <c r="AV97" s="720"/>
      <c r="AW97" s="720"/>
      <c r="AX97" s="720"/>
      <c r="AY97" s="720"/>
      <c r="AZ97" s="720"/>
      <c r="BA97" s="720"/>
      <c r="BB97" s="720"/>
      <c r="BC97" s="720"/>
      <c r="BD97" s="720"/>
      <c r="BE97" s="720"/>
      <c r="BF97" s="720"/>
      <c r="BG97" s="720"/>
      <c r="BH97" s="720"/>
      <c r="BI97" s="720"/>
      <c r="BJ97" s="720"/>
      <c r="BK97" s="720"/>
      <c r="BL97" s="720"/>
      <c r="BM97" s="720"/>
      <c r="BN97" s="720"/>
      <c r="BO97" s="720"/>
      <c r="BP97" s="720"/>
      <c r="BQ97" s="720"/>
      <c r="BR97" s="720"/>
      <c r="BS97" s="720"/>
      <c r="BT97" s="720"/>
      <c r="BU97" s="720"/>
      <c r="BV97" s="720"/>
      <c r="BW97" s="720"/>
      <c r="BX97" s="720"/>
      <c r="BY97" s="720"/>
      <c r="BZ97" s="720"/>
      <c r="CA97" s="720"/>
      <c r="CB97" s="720"/>
      <c r="CC97" s="720"/>
      <c r="CD97" s="720"/>
      <c r="CE97" s="720"/>
      <c r="CF97" s="720"/>
      <c r="CG97" s="720"/>
      <c r="CH97" s="720"/>
      <c r="CI97" s="720"/>
      <c r="CJ97" s="720"/>
      <c r="CK97" s="720"/>
      <c r="CL97" s="720"/>
      <c r="CM97" s="720"/>
      <c r="CN97" s="720"/>
      <c r="CO97" s="720"/>
      <c r="CP97" s="720"/>
      <c r="CQ97" s="720"/>
      <c r="CR97" s="720"/>
      <c r="CS97" s="720"/>
      <c r="CT97" s="720"/>
      <c r="CU97" s="720"/>
      <c r="CV97" s="720"/>
      <c r="CW97" s="720"/>
      <c r="CX97" s="720"/>
      <c r="CY97" s="720"/>
      <c r="CZ97" s="720"/>
      <c r="DA97" s="720"/>
      <c r="DB97" s="720"/>
      <c r="DC97" s="720"/>
      <c r="DD97" s="720"/>
      <c r="DE97" s="720"/>
      <c r="DF97" s="720"/>
      <c r="DG97" s="720"/>
      <c r="DH97" s="720"/>
      <c r="DI97" s="720"/>
      <c r="DJ97" s="720"/>
      <c r="DK97" s="720"/>
      <c r="DL97" s="720"/>
      <c r="DM97" s="720"/>
      <c r="DN97" s="720"/>
      <c r="DO97" s="720"/>
      <c r="DP97" s="720"/>
      <c r="DQ97" s="720"/>
      <c r="DR97" s="720"/>
      <c r="DS97" s="720"/>
      <c r="DT97" s="720"/>
      <c r="DU97" s="720"/>
      <c r="DV97" s="720"/>
      <c r="DW97" s="720"/>
      <c r="DX97" s="720"/>
      <c r="DY97" s="720"/>
      <c r="DZ97" s="720"/>
      <c r="EA97" s="720"/>
      <c r="EB97" s="720"/>
      <c r="EC97" s="720"/>
      <c r="ED97" s="720"/>
      <c r="EE97" s="720"/>
      <c r="EF97" s="720"/>
      <c r="EG97" s="720"/>
      <c r="EH97" s="720"/>
      <c r="EI97" s="720"/>
      <c r="EJ97" s="720"/>
      <c r="EK97" s="720"/>
      <c r="EL97" s="720"/>
      <c r="EM97" s="720"/>
      <c r="EN97" s="720"/>
      <c r="EO97" s="720"/>
      <c r="EP97" s="720"/>
      <c r="EQ97" s="720"/>
      <c r="ER97" s="720"/>
      <c r="ES97" s="720"/>
      <c r="ET97" s="720"/>
      <c r="EU97" s="720"/>
      <c r="EV97" s="720"/>
      <c r="EW97" s="720"/>
      <c r="EX97" s="720"/>
      <c r="EY97" s="720"/>
      <c r="EZ97" s="720"/>
      <c r="FA97" s="720"/>
      <c r="FB97" s="720"/>
      <c r="FC97" s="720"/>
      <c r="FD97" s="720"/>
      <c r="FE97" s="720"/>
      <c r="FF97" s="720"/>
      <c r="FG97" s="720"/>
      <c r="FH97" s="720"/>
      <c r="FI97" s="720"/>
      <c r="FJ97" s="720"/>
    </row>
    <row r="98" spans="1:166" ht="11.25">
      <c r="A98" s="720"/>
      <c r="B98" s="720"/>
      <c r="C98" s="720"/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0"/>
      <c r="Z98" s="720"/>
      <c r="AA98" s="720"/>
      <c r="AB98" s="720"/>
      <c r="AC98" s="720"/>
      <c r="AD98" s="720"/>
      <c r="AE98" s="720"/>
      <c r="AF98" s="720"/>
      <c r="AG98" s="720"/>
      <c r="AH98" s="720"/>
      <c r="AI98" s="720"/>
      <c r="AJ98" s="720"/>
      <c r="AK98" s="720"/>
      <c r="AL98" s="720"/>
      <c r="AM98" s="720"/>
      <c r="AN98" s="720"/>
      <c r="AO98" s="720"/>
      <c r="AP98" s="720"/>
      <c r="AQ98" s="720"/>
      <c r="AR98" s="720"/>
      <c r="AS98" s="720"/>
      <c r="AT98" s="720"/>
      <c r="AU98" s="720"/>
      <c r="AV98" s="720"/>
      <c r="AW98" s="720"/>
      <c r="AX98" s="720"/>
      <c r="AY98" s="720"/>
      <c r="AZ98" s="720"/>
      <c r="BA98" s="720"/>
      <c r="BB98" s="720"/>
      <c r="BC98" s="720"/>
      <c r="BD98" s="720"/>
      <c r="BE98" s="720"/>
      <c r="BF98" s="720"/>
      <c r="BG98" s="720"/>
      <c r="BH98" s="720"/>
      <c r="BI98" s="720"/>
      <c r="BJ98" s="720"/>
      <c r="BK98" s="720"/>
      <c r="BL98" s="720"/>
      <c r="BM98" s="720"/>
      <c r="BN98" s="720"/>
      <c r="BO98" s="720"/>
      <c r="BP98" s="720"/>
      <c r="BQ98" s="720"/>
      <c r="BR98" s="720"/>
      <c r="BS98" s="720"/>
      <c r="BT98" s="720"/>
      <c r="BU98" s="720"/>
      <c r="BV98" s="720"/>
      <c r="BW98" s="720"/>
      <c r="BX98" s="720"/>
      <c r="BY98" s="720"/>
      <c r="BZ98" s="720"/>
      <c r="CA98" s="720"/>
      <c r="CB98" s="720"/>
      <c r="CC98" s="720"/>
      <c r="CD98" s="720"/>
      <c r="CE98" s="720"/>
      <c r="CF98" s="720"/>
      <c r="CG98" s="720"/>
      <c r="CH98" s="720"/>
      <c r="CI98" s="720"/>
      <c r="CJ98" s="720"/>
      <c r="CK98" s="720"/>
      <c r="CL98" s="720"/>
      <c r="CM98" s="720"/>
      <c r="CN98" s="720"/>
      <c r="CO98" s="720"/>
      <c r="CP98" s="720"/>
      <c r="CQ98" s="720"/>
      <c r="CR98" s="720"/>
      <c r="CS98" s="720"/>
      <c r="CT98" s="720"/>
      <c r="CU98" s="720"/>
      <c r="CV98" s="720"/>
      <c r="CW98" s="720"/>
      <c r="CX98" s="720"/>
      <c r="CY98" s="720"/>
      <c r="CZ98" s="720"/>
      <c r="DA98" s="720"/>
      <c r="DB98" s="720"/>
      <c r="DC98" s="720"/>
      <c r="DD98" s="720"/>
      <c r="DE98" s="720"/>
      <c r="DF98" s="720"/>
      <c r="DG98" s="720"/>
      <c r="DH98" s="720"/>
      <c r="DI98" s="720"/>
      <c r="DJ98" s="720"/>
      <c r="DK98" s="720"/>
      <c r="DL98" s="720"/>
      <c r="DM98" s="720"/>
      <c r="DN98" s="720"/>
      <c r="DO98" s="720"/>
      <c r="DP98" s="720"/>
      <c r="DQ98" s="720"/>
      <c r="DR98" s="720"/>
      <c r="DS98" s="720"/>
      <c r="DT98" s="720"/>
      <c r="DU98" s="720"/>
      <c r="DV98" s="720"/>
      <c r="DW98" s="720"/>
      <c r="DX98" s="720"/>
      <c r="DY98" s="720"/>
      <c r="DZ98" s="720"/>
      <c r="EA98" s="720"/>
      <c r="EB98" s="720"/>
      <c r="EC98" s="720"/>
      <c r="ED98" s="720"/>
      <c r="EE98" s="720"/>
      <c r="EF98" s="720"/>
      <c r="EG98" s="720"/>
      <c r="EH98" s="720"/>
      <c r="EI98" s="720"/>
      <c r="EJ98" s="720"/>
      <c r="EK98" s="720"/>
      <c r="EL98" s="720"/>
      <c r="EM98" s="720"/>
      <c r="EN98" s="720"/>
      <c r="EO98" s="720"/>
      <c r="EP98" s="720"/>
      <c r="EQ98" s="720"/>
      <c r="ER98" s="720"/>
      <c r="ES98" s="720"/>
      <c r="ET98" s="720"/>
      <c r="EU98" s="720"/>
      <c r="EV98" s="720"/>
      <c r="EW98" s="720"/>
      <c r="EX98" s="720"/>
      <c r="EY98" s="720"/>
      <c r="EZ98" s="720"/>
      <c r="FA98" s="720"/>
      <c r="FB98" s="720"/>
      <c r="FC98" s="720"/>
      <c r="FD98" s="720"/>
      <c r="FE98" s="720"/>
      <c r="FF98" s="720"/>
      <c r="FG98" s="720"/>
      <c r="FH98" s="720"/>
      <c r="FI98" s="720"/>
      <c r="FJ98" s="720"/>
    </row>
    <row r="99" spans="1:166" ht="11.25">
      <c r="A99" s="720"/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0"/>
      <c r="AE99" s="720"/>
      <c r="AF99" s="720"/>
      <c r="AG99" s="720"/>
      <c r="AH99" s="720"/>
      <c r="AI99" s="720"/>
      <c r="AJ99" s="720"/>
      <c r="AK99" s="720"/>
      <c r="AL99" s="720"/>
      <c r="AM99" s="720"/>
      <c r="AN99" s="720"/>
      <c r="AO99" s="720"/>
      <c r="AP99" s="720"/>
      <c r="AQ99" s="720"/>
      <c r="AR99" s="720"/>
      <c r="AS99" s="720"/>
      <c r="AT99" s="720"/>
      <c r="AU99" s="720"/>
      <c r="AV99" s="720"/>
      <c r="AW99" s="720"/>
      <c r="AX99" s="720"/>
      <c r="AY99" s="720"/>
      <c r="AZ99" s="720"/>
      <c r="BA99" s="720"/>
      <c r="BB99" s="720"/>
      <c r="BC99" s="720"/>
      <c r="BD99" s="720"/>
      <c r="BE99" s="720"/>
      <c r="BF99" s="720"/>
      <c r="BG99" s="720"/>
      <c r="BH99" s="720"/>
      <c r="BI99" s="720"/>
      <c r="BJ99" s="720"/>
      <c r="BK99" s="720"/>
      <c r="BL99" s="720"/>
      <c r="BM99" s="720"/>
      <c r="BN99" s="720"/>
      <c r="BO99" s="720"/>
      <c r="BP99" s="720"/>
      <c r="BQ99" s="720"/>
      <c r="BR99" s="720"/>
      <c r="BS99" s="720"/>
      <c r="BT99" s="720"/>
      <c r="BU99" s="720"/>
      <c r="BV99" s="720"/>
      <c r="BW99" s="720"/>
      <c r="BX99" s="720"/>
      <c r="BY99" s="720"/>
      <c r="BZ99" s="720"/>
      <c r="CA99" s="720"/>
      <c r="CB99" s="720"/>
      <c r="CC99" s="720"/>
      <c r="CD99" s="720"/>
      <c r="CE99" s="720"/>
      <c r="CF99" s="720"/>
      <c r="CG99" s="720"/>
      <c r="CH99" s="720"/>
      <c r="CI99" s="720"/>
      <c r="CJ99" s="720"/>
      <c r="CK99" s="720"/>
      <c r="CL99" s="720"/>
      <c r="CM99" s="720"/>
      <c r="CN99" s="720"/>
      <c r="CO99" s="720"/>
      <c r="CP99" s="720"/>
      <c r="CQ99" s="720"/>
      <c r="CR99" s="720"/>
      <c r="CS99" s="720"/>
      <c r="CT99" s="720"/>
      <c r="CU99" s="720"/>
      <c r="CV99" s="720"/>
      <c r="CW99" s="720"/>
      <c r="CX99" s="720"/>
      <c r="CY99" s="720"/>
      <c r="CZ99" s="720"/>
      <c r="DA99" s="720"/>
      <c r="DB99" s="720"/>
      <c r="DC99" s="720"/>
      <c r="DD99" s="720"/>
      <c r="DE99" s="720"/>
      <c r="DF99" s="720"/>
      <c r="DG99" s="720"/>
      <c r="DH99" s="720"/>
      <c r="DI99" s="720"/>
      <c r="DJ99" s="720"/>
      <c r="DK99" s="720"/>
      <c r="DL99" s="720"/>
      <c r="DM99" s="720"/>
      <c r="DN99" s="720"/>
      <c r="DO99" s="720"/>
      <c r="DP99" s="720"/>
      <c r="DQ99" s="720"/>
      <c r="DR99" s="720"/>
      <c r="DS99" s="720"/>
      <c r="DT99" s="720"/>
      <c r="DU99" s="720"/>
      <c r="DV99" s="720"/>
      <c r="DW99" s="720"/>
      <c r="DX99" s="720"/>
      <c r="DY99" s="720"/>
      <c r="DZ99" s="720"/>
      <c r="EA99" s="720"/>
      <c r="EB99" s="720"/>
      <c r="EC99" s="720"/>
      <c r="ED99" s="720"/>
      <c r="EE99" s="720"/>
      <c r="EF99" s="720"/>
      <c r="EG99" s="720"/>
      <c r="EH99" s="720"/>
      <c r="EI99" s="720"/>
      <c r="EJ99" s="720"/>
      <c r="EK99" s="720"/>
      <c r="EL99" s="720"/>
      <c r="EM99" s="720"/>
      <c r="EN99" s="720"/>
      <c r="EO99" s="720"/>
      <c r="EP99" s="720"/>
      <c r="EQ99" s="720"/>
      <c r="ER99" s="720"/>
      <c r="ES99" s="720"/>
      <c r="ET99" s="720"/>
      <c r="EU99" s="720"/>
      <c r="EV99" s="720"/>
      <c r="EW99" s="720"/>
      <c r="EX99" s="720"/>
      <c r="EY99" s="720"/>
      <c r="EZ99" s="720"/>
      <c r="FA99" s="720"/>
      <c r="FB99" s="720"/>
      <c r="FC99" s="720"/>
      <c r="FD99" s="720"/>
      <c r="FE99" s="720"/>
      <c r="FF99" s="720"/>
      <c r="FG99" s="720"/>
      <c r="FH99" s="720"/>
      <c r="FI99" s="720"/>
      <c r="FJ99" s="720"/>
    </row>
    <row r="100" spans="1:166" ht="11.25">
      <c r="A100" s="720"/>
      <c r="B100" s="720"/>
      <c r="C100" s="720"/>
      <c r="D100" s="720"/>
      <c r="E100" s="720"/>
      <c r="F100" s="720"/>
      <c r="G100" s="720"/>
      <c r="H100" s="720"/>
      <c r="I100" s="720"/>
      <c r="J100" s="720"/>
      <c r="K100" s="720"/>
      <c r="L100" s="720"/>
      <c r="M100" s="720"/>
      <c r="N100" s="720"/>
      <c r="O100" s="720"/>
      <c r="P100" s="720"/>
      <c r="Q100" s="720"/>
      <c r="R100" s="720"/>
      <c r="S100" s="720"/>
      <c r="T100" s="720"/>
      <c r="U100" s="720"/>
      <c r="V100" s="720"/>
      <c r="W100" s="720"/>
      <c r="X100" s="720"/>
      <c r="Y100" s="720"/>
      <c r="Z100" s="720"/>
      <c r="AA100" s="720"/>
      <c r="AB100" s="720"/>
      <c r="AC100" s="720"/>
      <c r="AD100" s="720"/>
      <c r="AE100" s="720"/>
      <c r="AF100" s="720"/>
      <c r="AG100" s="720"/>
      <c r="AH100" s="720"/>
      <c r="AI100" s="720"/>
      <c r="AJ100" s="720"/>
      <c r="AK100" s="720"/>
      <c r="AL100" s="720"/>
      <c r="AM100" s="720"/>
      <c r="AN100" s="720"/>
      <c r="AO100" s="720"/>
      <c r="AP100" s="720"/>
      <c r="AQ100" s="720"/>
      <c r="AR100" s="720"/>
      <c r="AS100" s="720"/>
      <c r="AT100" s="720"/>
      <c r="AU100" s="720"/>
      <c r="AV100" s="720"/>
      <c r="AW100" s="720"/>
      <c r="AX100" s="720"/>
      <c r="AY100" s="720"/>
      <c r="AZ100" s="720"/>
      <c r="BA100" s="720"/>
      <c r="BB100" s="720"/>
      <c r="BC100" s="720"/>
      <c r="BD100" s="720"/>
      <c r="BE100" s="720"/>
      <c r="BF100" s="720"/>
      <c r="BG100" s="720"/>
      <c r="BH100" s="720"/>
      <c r="BI100" s="720"/>
      <c r="BJ100" s="720"/>
      <c r="BK100" s="720"/>
      <c r="BL100" s="720"/>
      <c r="BM100" s="720"/>
      <c r="BN100" s="720"/>
      <c r="BO100" s="720"/>
      <c r="BP100" s="720"/>
      <c r="BQ100" s="720"/>
      <c r="BR100" s="720"/>
      <c r="BS100" s="720"/>
      <c r="BT100" s="720"/>
      <c r="BU100" s="720"/>
      <c r="BV100" s="720"/>
      <c r="BW100" s="720"/>
      <c r="BX100" s="720"/>
      <c r="BY100" s="720"/>
      <c r="BZ100" s="720"/>
      <c r="CA100" s="720"/>
      <c r="CB100" s="720"/>
      <c r="CC100" s="720"/>
      <c r="CD100" s="720"/>
      <c r="CE100" s="720"/>
      <c r="CF100" s="720"/>
      <c r="CG100" s="720"/>
      <c r="CH100" s="720"/>
      <c r="CI100" s="720"/>
      <c r="CJ100" s="720"/>
      <c r="CK100" s="720"/>
      <c r="CL100" s="720"/>
      <c r="CM100" s="720"/>
      <c r="CN100" s="720"/>
      <c r="CO100" s="720"/>
      <c r="CP100" s="720"/>
      <c r="CQ100" s="720"/>
      <c r="CR100" s="720"/>
      <c r="CS100" s="720"/>
      <c r="CT100" s="720"/>
      <c r="CU100" s="720"/>
      <c r="CV100" s="720"/>
      <c r="CW100" s="720"/>
      <c r="CX100" s="720"/>
      <c r="CY100" s="720"/>
      <c r="CZ100" s="720"/>
      <c r="DA100" s="720"/>
      <c r="DB100" s="720"/>
      <c r="DC100" s="720"/>
      <c r="DD100" s="720"/>
      <c r="DE100" s="720"/>
      <c r="DF100" s="720"/>
      <c r="DG100" s="720"/>
      <c r="DH100" s="720"/>
      <c r="DI100" s="720"/>
      <c r="DJ100" s="720"/>
      <c r="DK100" s="720"/>
      <c r="DL100" s="720"/>
      <c r="DM100" s="720"/>
      <c r="DN100" s="720"/>
      <c r="DO100" s="720"/>
      <c r="DP100" s="720"/>
      <c r="DQ100" s="720"/>
      <c r="DR100" s="720"/>
      <c r="DS100" s="720"/>
      <c r="DT100" s="720"/>
      <c r="DU100" s="720"/>
      <c r="DV100" s="720"/>
      <c r="DW100" s="720"/>
      <c r="DX100" s="720"/>
      <c r="DY100" s="720"/>
      <c r="DZ100" s="720"/>
      <c r="EA100" s="720"/>
      <c r="EB100" s="720"/>
      <c r="EC100" s="720"/>
      <c r="ED100" s="720"/>
      <c r="EE100" s="720"/>
      <c r="EF100" s="720"/>
      <c r="EG100" s="720"/>
      <c r="EH100" s="720"/>
      <c r="EI100" s="720"/>
      <c r="EJ100" s="720"/>
      <c r="EK100" s="720"/>
      <c r="EL100" s="720"/>
      <c r="EM100" s="720"/>
      <c r="EN100" s="720"/>
      <c r="EO100" s="720"/>
      <c r="EP100" s="720"/>
      <c r="EQ100" s="720"/>
      <c r="ER100" s="720"/>
      <c r="ES100" s="720"/>
      <c r="ET100" s="720"/>
      <c r="EU100" s="720"/>
      <c r="EV100" s="720"/>
      <c r="EW100" s="720"/>
      <c r="EX100" s="720"/>
      <c r="EY100" s="720"/>
      <c r="EZ100" s="720"/>
      <c r="FA100" s="720"/>
      <c r="FB100" s="720"/>
      <c r="FC100" s="720"/>
      <c r="FD100" s="720"/>
      <c r="FE100" s="720"/>
      <c r="FF100" s="720"/>
      <c r="FG100" s="720"/>
      <c r="FH100" s="720"/>
      <c r="FI100" s="720"/>
      <c r="FJ100" s="720"/>
    </row>
  </sheetData>
  <sheetProtection/>
  <mergeCells count="857">
    <mergeCell ref="EA67:EC67"/>
    <mergeCell ref="EM67:EX67"/>
    <mergeCell ref="EY67:FI67"/>
    <mergeCell ref="B67:AD67"/>
    <mergeCell ref="AK67:AN67"/>
    <mergeCell ref="AR67:BI67"/>
    <mergeCell ref="BJ67:BR67"/>
    <mergeCell ref="CA67:CD67"/>
    <mergeCell ref="CM67:CS67"/>
    <mergeCell ref="EY59:FI59"/>
    <mergeCell ref="EM89:EX89"/>
    <mergeCell ref="EY89:FI89"/>
    <mergeCell ref="A89:AD89"/>
    <mergeCell ref="AK89:AN89"/>
    <mergeCell ref="AR89:BI89"/>
    <mergeCell ref="BJ89:BR89"/>
    <mergeCell ref="CA89:CD89"/>
    <mergeCell ref="CM59:CS59"/>
    <mergeCell ref="A59:AD59"/>
    <mergeCell ref="CA30:CG30"/>
    <mergeCell ref="CA34:CG34"/>
    <mergeCell ref="CA35:CG35"/>
    <mergeCell ref="CA36:CG36"/>
    <mergeCell ref="CA37:CG37"/>
    <mergeCell ref="CM76:CS76"/>
    <mergeCell ref="CA69:CD69"/>
    <mergeCell ref="CM48:DB48"/>
    <mergeCell ref="CA59:CD59"/>
    <mergeCell ref="AR37:BI37"/>
    <mergeCell ref="BJ37:BR37"/>
    <mergeCell ref="CM37:CS37"/>
    <mergeCell ref="EA37:EC37"/>
    <mergeCell ref="EM37:EX37"/>
    <mergeCell ref="CM89:CS89"/>
    <mergeCell ref="CA38:CG38"/>
    <mergeCell ref="EA59:EC59"/>
    <mergeCell ref="EM59:EX59"/>
    <mergeCell ref="AR59:BI59"/>
    <mergeCell ref="EM44:EX44"/>
    <mergeCell ref="EY37:FH37"/>
    <mergeCell ref="EY34:FH34"/>
    <mergeCell ref="EM30:EX30"/>
    <mergeCell ref="EY35:FI35"/>
    <mergeCell ref="EA31:EC31"/>
    <mergeCell ref="A44:AD44"/>
    <mergeCell ref="AE44:AN44"/>
    <mergeCell ref="AR44:BI44"/>
    <mergeCell ref="BJ44:BR44"/>
    <mergeCell ref="CM44:CS44"/>
    <mergeCell ref="EA44:EC44"/>
    <mergeCell ref="EM76:EX76"/>
    <mergeCell ref="EY76:FH76"/>
    <mergeCell ref="A45:AD45"/>
    <mergeCell ref="AK45:AN45"/>
    <mergeCell ref="AR45:BI45"/>
    <mergeCell ref="BJ45:BR45"/>
    <mergeCell ref="CM45:CS45"/>
    <mergeCell ref="EM45:EX45"/>
    <mergeCell ref="CA72:CD72"/>
    <mergeCell ref="EA45:EC45"/>
    <mergeCell ref="A75:AD75"/>
    <mergeCell ref="A76:AD76"/>
    <mergeCell ref="AK76:AN76"/>
    <mergeCell ref="AR76:BI76"/>
    <mergeCell ref="BJ76:BR76"/>
    <mergeCell ref="CA76:CD76"/>
    <mergeCell ref="AK75:AN75"/>
    <mergeCell ref="AR75:BI75"/>
    <mergeCell ref="BJ75:BR75"/>
    <mergeCell ref="CA75:CD75"/>
    <mergeCell ref="EM87:EX87"/>
    <mergeCell ref="EM75:EX75"/>
    <mergeCell ref="EY75:FI75"/>
    <mergeCell ref="AQ87:BI87"/>
    <mergeCell ref="EY87:FI87"/>
    <mergeCell ref="EA87:EC87"/>
    <mergeCell ref="EY79:FJ79"/>
    <mergeCell ref="EM80:EX80"/>
    <mergeCell ref="CM75:CS75"/>
    <mergeCell ref="EA76:EC76"/>
    <mergeCell ref="A87:AD87"/>
    <mergeCell ref="AK87:AN87"/>
    <mergeCell ref="BJ87:BR87"/>
    <mergeCell ref="CA87:CD87"/>
    <mergeCell ref="CM87:CS87"/>
    <mergeCell ref="EM31:EX31"/>
    <mergeCell ref="CA32:CL32"/>
    <mergeCell ref="CA33:CE33"/>
    <mergeCell ref="EA72:EC72"/>
    <mergeCell ref="EM72:EX72"/>
    <mergeCell ref="AQ74:BI74"/>
    <mergeCell ref="CM54:CS54"/>
    <mergeCell ref="CM69:CS69"/>
    <mergeCell ref="CM60:CS60"/>
    <mergeCell ref="AK70:AN70"/>
    <mergeCell ref="AR57:BI57"/>
    <mergeCell ref="CA68:CD68"/>
    <mergeCell ref="AK63:AN63"/>
    <mergeCell ref="AQ70:BI70"/>
    <mergeCell ref="BJ66:BR66"/>
    <mergeCell ref="A77:AD77"/>
    <mergeCell ref="AK77:AN77"/>
    <mergeCell ref="AR77:BI77"/>
    <mergeCell ref="BJ77:BR77"/>
    <mergeCell ref="CA77:CD77"/>
    <mergeCell ref="A72:AD72"/>
    <mergeCell ref="AK72:AN72"/>
    <mergeCell ref="AR72:BI72"/>
    <mergeCell ref="BJ72:BR72"/>
    <mergeCell ref="AK74:AN74"/>
    <mergeCell ref="AQ68:BI68"/>
    <mergeCell ref="CA54:CD54"/>
    <mergeCell ref="A49:AD49"/>
    <mergeCell ref="EA54:EC54"/>
    <mergeCell ref="AK51:AN51"/>
    <mergeCell ref="A50:AD50"/>
    <mergeCell ref="AQ51:BI51"/>
    <mergeCell ref="AR49:BI49"/>
    <mergeCell ref="AK59:AN59"/>
    <mergeCell ref="BJ59:BR59"/>
    <mergeCell ref="EA50:EC50"/>
    <mergeCell ref="EY78:FJ78"/>
    <mergeCell ref="CA74:CD74"/>
    <mergeCell ref="CM62:CS62"/>
    <mergeCell ref="BJ78:BZ78"/>
    <mergeCell ref="BJ74:BR74"/>
    <mergeCell ref="EY66:FI66"/>
    <mergeCell ref="BJ69:BR69"/>
    <mergeCell ref="CA63:CD63"/>
    <mergeCell ref="EY77:FH77"/>
    <mergeCell ref="EA75:EC75"/>
    <mergeCell ref="EY62:FJ62"/>
    <mergeCell ref="AQ78:BI78"/>
    <mergeCell ref="CM78:DB78"/>
    <mergeCell ref="CM74:CS74"/>
    <mergeCell ref="EA69:EC69"/>
    <mergeCell ref="DO78:DZ78"/>
    <mergeCell ref="CA70:CD70"/>
    <mergeCell ref="CM77:CS77"/>
    <mergeCell ref="CA78:CL78"/>
    <mergeCell ref="AQ69:BI69"/>
    <mergeCell ref="BJ70:BR70"/>
    <mergeCell ref="A74:AD74"/>
    <mergeCell ref="DF94:EC94"/>
    <mergeCell ref="AK56:AN56"/>
    <mergeCell ref="AK80:AN80"/>
    <mergeCell ref="AQ80:BI80"/>
    <mergeCell ref="BJ80:BR80"/>
    <mergeCell ref="CA80:CD80"/>
    <mergeCell ref="AK78:AP78"/>
    <mergeCell ref="EA93:EC93"/>
    <mergeCell ref="AQ56:BI56"/>
    <mergeCell ref="EM93:EX93"/>
    <mergeCell ref="EY92:FJ92"/>
    <mergeCell ref="DC86:DN86"/>
    <mergeCell ref="EM91:EX91"/>
    <mergeCell ref="DC92:DN92"/>
    <mergeCell ref="EA78:EL78"/>
    <mergeCell ref="EM79:EX79"/>
    <mergeCell ref="EM78:EX78"/>
    <mergeCell ref="EY91:FJ91"/>
    <mergeCell ref="DO92:DZ92"/>
    <mergeCell ref="EY94:FJ94"/>
    <mergeCell ref="EY93:FJ93"/>
    <mergeCell ref="EY80:FI80"/>
    <mergeCell ref="EA86:EL86"/>
    <mergeCell ref="EM86:EX86"/>
    <mergeCell ref="EY86:FJ86"/>
    <mergeCell ref="EA92:EL92"/>
    <mergeCell ref="EM94:EX94"/>
    <mergeCell ref="EM92:EX92"/>
    <mergeCell ref="EY88:FI88"/>
    <mergeCell ref="EM77:EX77"/>
    <mergeCell ref="CM72:CS72"/>
    <mergeCell ref="EA62:EC62"/>
    <mergeCell ref="EM66:EX66"/>
    <mergeCell ref="EY68:FI68"/>
    <mergeCell ref="EA77:EC77"/>
    <mergeCell ref="EA66:EC66"/>
    <mergeCell ref="CM63:CS63"/>
    <mergeCell ref="EM69:EX69"/>
    <mergeCell ref="CM66:CS66"/>
    <mergeCell ref="EM63:EX63"/>
    <mergeCell ref="EY63:FH63"/>
    <mergeCell ref="EY56:FJ56"/>
    <mergeCell ref="EY60:FI60"/>
    <mergeCell ref="CM58:CS58"/>
    <mergeCell ref="EA58:EC58"/>
    <mergeCell ref="EY69:FI69"/>
    <mergeCell ref="EM64:EX64"/>
    <mergeCell ref="EM51:EX51"/>
    <mergeCell ref="EM55:EX55"/>
    <mergeCell ref="EM60:EX60"/>
    <mergeCell ref="EM62:EN62"/>
    <mergeCell ref="EY54:FI54"/>
    <mergeCell ref="EY51:FI51"/>
    <mergeCell ref="EM57:EX57"/>
    <mergeCell ref="EY55:FI55"/>
    <mergeCell ref="EM52:EX52"/>
    <mergeCell ref="EY52:FI52"/>
    <mergeCell ref="EM49:EX49"/>
    <mergeCell ref="EY49:FI49"/>
    <mergeCell ref="EY50:FI50"/>
    <mergeCell ref="EM54:EX54"/>
    <mergeCell ref="CM51:CS51"/>
    <mergeCell ref="A48:AJ48"/>
    <mergeCell ref="AK48:AN48"/>
    <mergeCell ref="DO48:DZ48"/>
    <mergeCell ref="A51:AD51"/>
    <mergeCell ref="EM50:EX50"/>
    <mergeCell ref="EY40:FJ40"/>
    <mergeCell ref="CA48:CL48"/>
    <mergeCell ref="CA42:CD42"/>
    <mergeCell ref="EY39:FJ39"/>
    <mergeCell ref="EM48:EX48"/>
    <mergeCell ref="EY48:FJ48"/>
    <mergeCell ref="DC48:DN48"/>
    <mergeCell ref="CM39:DB39"/>
    <mergeCell ref="EY45:FH45"/>
    <mergeCell ref="EY44:FH44"/>
    <mergeCell ref="EY23:FJ23"/>
    <mergeCell ref="EY31:FJ31"/>
    <mergeCell ref="EY32:FJ32"/>
    <mergeCell ref="EY47:FI47"/>
    <mergeCell ref="CM40:CS40"/>
    <mergeCell ref="CM41:CS41"/>
    <mergeCell ref="DC39:DN39"/>
    <mergeCell ref="EM43:EX43"/>
    <mergeCell ref="EM40:EX40"/>
    <mergeCell ref="EY38:FJ38"/>
    <mergeCell ref="AR47:BI47"/>
    <mergeCell ref="AR63:BI63"/>
    <mergeCell ref="BJ63:BR63"/>
    <mergeCell ref="AQ48:BI48"/>
    <mergeCell ref="BJ47:BR47"/>
    <mergeCell ref="BJ68:BR68"/>
    <mergeCell ref="AR58:BI58"/>
    <mergeCell ref="BJ54:BR54"/>
    <mergeCell ref="AQ62:BI62"/>
    <mergeCell ref="BJ49:BR49"/>
    <mergeCell ref="AQ28:BI28"/>
    <mergeCell ref="EM28:EX28"/>
    <mergeCell ref="EA28:EC28"/>
    <mergeCell ref="CM28:CS28"/>
    <mergeCell ref="EA27:EC27"/>
    <mergeCell ref="CA27:CG27"/>
    <mergeCell ref="CA28:CG28"/>
    <mergeCell ref="EM27:EX27"/>
    <mergeCell ref="AQ27:BI27"/>
    <mergeCell ref="CM17:DB17"/>
    <mergeCell ref="EA23:EC23"/>
    <mergeCell ref="EM25:EX25"/>
    <mergeCell ref="EM19:EX19"/>
    <mergeCell ref="CM24:CS24"/>
    <mergeCell ref="CA24:CG24"/>
    <mergeCell ref="EA25:EC25"/>
    <mergeCell ref="CM19:DB19"/>
    <mergeCell ref="DC18:DN18"/>
    <mergeCell ref="CA19:CL19"/>
    <mergeCell ref="BJ26:BR26"/>
    <mergeCell ref="CM22:CS22"/>
    <mergeCell ref="CM23:CS23"/>
    <mergeCell ref="EY24:FJ24"/>
    <mergeCell ref="EY25:FI25"/>
    <mergeCell ref="EM21:EX21"/>
    <mergeCell ref="EM23:EX23"/>
    <mergeCell ref="EM24:EX24"/>
    <mergeCell ref="BJ22:BR22"/>
    <mergeCell ref="EA21:EC21"/>
    <mergeCell ref="CA16:CL16"/>
    <mergeCell ref="CM16:DB16"/>
    <mergeCell ref="EY22:FI22"/>
    <mergeCell ref="EM20:EX20"/>
    <mergeCell ref="EM47:EX47"/>
    <mergeCell ref="DC42:DE42"/>
    <mergeCell ref="EY42:FJ42"/>
    <mergeCell ref="EM42:EN42"/>
    <mergeCell ref="EM39:EX39"/>
    <mergeCell ref="CA23:CD23"/>
    <mergeCell ref="AQ21:BI21"/>
    <mergeCell ref="CA21:CD21"/>
    <mergeCell ref="DO18:DZ18"/>
    <mergeCell ref="CA18:CL18"/>
    <mergeCell ref="CA20:CD20"/>
    <mergeCell ref="BJ19:BZ19"/>
    <mergeCell ref="AQ19:BI19"/>
    <mergeCell ref="AQ20:BI20"/>
    <mergeCell ref="CM21:CS21"/>
    <mergeCell ref="DC19:DN19"/>
    <mergeCell ref="AQ10:BI10"/>
    <mergeCell ref="CA17:CL17"/>
    <mergeCell ref="AQ14:BI14"/>
    <mergeCell ref="BJ20:BR20"/>
    <mergeCell ref="CA11:CG11"/>
    <mergeCell ref="AQ17:BI17"/>
    <mergeCell ref="BJ16:BZ16"/>
    <mergeCell ref="AQ13:BI13"/>
    <mergeCell ref="BJ18:BZ18"/>
    <mergeCell ref="BJ14:BZ14"/>
    <mergeCell ref="CM8:CS8"/>
    <mergeCell ref="BJ10:BR10"/>
    <mergeCell ref="CA10:CG10"/>
    <mergeCell ref="CA13:CL13"/>
    <mergeCell ref="CA9:CG9"/>
    <mergeCell ref="BJ9:BR9"/>
    <mergeCell ref="BJ11:BR11"/>
    <mergeCell ref="BJ8:BR8"/>
    <mergeCell ref="CM9:CS9"/>
    <mergeCell ref="CM11:CS11"/>
    <mergeCell ref="A20:AD20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O9:BI9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AK11:AN11"/>
    <mergeCell ref="A18:AJ18"/>
    <mergeCell ref="AK14:AP14"/>
    <mergeCell ref="AK17:AP17"/>
    <mergeCell ref="A10:AD10"/>
    <mergeCell ref="AK10:AN10"/>
    <mergeCell ref="A11:AD11"/>
    <mergeCell ref="AE12:AN12"/>
    <mergeCell ref="AK23:AN23"/>
    <mergeCell ref="AK22:AN22"/>
    <mergeCell ref="AQ24:BI24"/>
    <mergeCell ref="AK13:AP13"/>
    <mergeCell ref="BJ15:BZ15"/>
    <mergeCell ref="AQ23:BI23"/>
    <mergeCell ref="AQ18:BI18"/>
    <mergeCell ref="AQ22:BI22"/>
    <mergeCell ref="BJ21:BR21"/>
    <mergeCell ref="BJ24:BR24"/>
    <mergeCell ref="A95:AD95"/>
    <mergeCell ref="AK95:AN95"/>
    <mergeCell ref="AR95:BI95"/>
    <mergeCell ref="BJ94:BR94"/>
    <mergeCell ref="AQ94:BI94"/>
    <mergeCell ref="AK93:AN93"/>
    <mergeCell ref="A93:AD93"/>
    <mergeCell ref="A94:AE94"/>
    <mergeCell ref="AQ93:BI93"/>
    <mergeCell ref="BJ93:BR93"/>
    <mergeCell ref="DC95:DE95"/>
    <mergeCell ref="CE94:CS94"/>
    <mergeCell ref="DC93:DE93"/>
    <mergeCell ref="DC94:DE94"/>
    <mergeCell ref="CM93:CS93"/>
    <mergeCell ref="AK18:AP18"/>
    <mergeCell ref="CM92:DB92"/>
    <mergeCell ref="AK24:AN24"/>
    <mergeCell ref="BJ23:BR23"/>
    <mergeCell ref="AE49:AN49"/>
    <mergeCell ref="CA94:CD94"/>
    <mergeCell ref="AK91:AP91"/>
    <mergeCell ref="AQ91:BI91"/>
    <mergeCell ref="BJ91:BZ91"/>
    <mergeCell ref="AK94:AN94"/>
    <mergeCell ref="CA92:CL92"/>
    <mergeCell ref="A92:AJ92"/>
    <mergeCell ref="A91:AJ91"/>
    <mergeCell ref="AK92:AP92"/>
    <mergeCell ref="AQ92:BI92"/>
    <mergeCell ref="BJ92:BZ92"/>
    <mergeCell ref="CA93:CD93"/>
    <mergeCell ref="EA91:EL91"/>
    <mergeCell ref="CA91:CL91"/>
    <mergeCell ref="CM91:DB91"/>
    <mergeCell ref="DO91:DZ91"/>
    <mergeCell ref="DC91:DN91"/>
    <mergeCell ref="CA86:CL86"/>
    <mergeCell ref="CM86:DB86"/>
    <mergeCell ref="EA90:EC90"/>
    <mergeCell ref="EA89:EC89"/>
    <mergeCell ref="AK86:AP86"/>
    <mergeCell ref="AQ86:BI86"/>
    <mergeCell ref="AK79:AP79"/>
    <mergeCell ref="A80:AD80"/>
    <mergeCell ref="A82:AD82"/>
    <mergeCell ref="AE82:AN82"/>
    <mergeCell ref="A79:AJ79"/>
    <mergeCell ref="AQ79:BI79"/>
    <mergeCell ref="A81:AD81"/>
    <mergeCell ref="AR82:BI82"/>
    <mergeCell ref="A60:AD60"/>
    <mergeCell ref="CA62:CD62"/>
    <mergeCell ref="CA66:CD66"/>
    <mergeCell ref="BJ55:BR55"/>
    <mergeCell ref="A63:AD63"/>
    <mergeCell ref="AQ54:BI54"/>
    <mergeCell ref="A62:AE62"/>
    <mergeCell ref="A56:AD56"/>
    <mergeCell ref="AE54:AN54"/>
    <mergeCell ref="A66:AE66"/>
    <mergeCell ref="AQ46:BI46"/>
    <mergeCell ref="AQ60:BI60"/>
    <mergeCell ref="BJ60:BR60"/>
    <mergeCell ref="CA60:CD60"/>
    <mergeCell ref="BJ56:BR56"/>
    <mergeCell ref="BJ48:BZ48"/>
    <mergeCell ref="AR50:BI50"/>
    <mergeCell ref="CA50:CD50"/>
    <mergeCell ref="BJ50:BR50"/>
    <mergeCell ref="CA49:CD49"/>
    <mergeCell ref="AK26:AN26"/>
    <mergeCell ref="A38:AD38"/>
    <mergeCell ref="A22:AD22"/>
    <mergeCell ref="A23:AD23"/>
    <mergeCell ref="AQ40:BI40"/>
    <mergeCell ref="A24:AE24"/>
    <mergeCell ref="AK31:AN31"/>
    <mergeCell ref="A39:AJ39"/>
    <mergeCell ref="AQ26:BI26"/>
    <mergeCell ref="A28:AE28"/>
    <mergeCell ref="AK27:AN27"/>
    <mergeCell ref="A27:AD27"/>
    <mergeCell ref="AK28:AN28"/>
    <mergeCell ref="A31:AD31"/>
    <mergeCell ref="AK34:AN34"/>
    <mergeCell ref="A37:AD37"/>
    <mergeCell ref="A34:AD34"/>
    <mergeCell ref="A36:AD36"/>
    <mergeCell ref="AK37:AN37"/>
    <mergeCell ref="EA12:EC12"/>
    <mergeCell ref="CM12:CS12"/>
    <mergeCell ref="BJ12:BR12"/>
    <mergeCell ref="BJ13:BZ13"/>
    <mergeCell ref="DO13:DZ13"/>
    <mergeCell ref="DC13:DN13"/>
    <mergeCell ref="CM13:DB13"/>
    <mergeCell ref="A96:FJ100"/>
    <mergeCell ref="CM42:CS42"/>
    <mergeCell ref="A78:AJ78"/>
    <mergeCell ref="EA19:EL19"/>
    <mergeCell ref="EM15:EX15"/>
    <mergeCell ref="CM14:DB14"/>
    <mergeCell ref="DO15:DZ15"/>
    <mergeCell ref="DO17:DZ17"/>
    <mergeCell ref="DC17:DN17"/>
    <mergeCell ref="A26:AD26"/>
    <mergeCell ref="EA11:EC11"/>
    <mergeCell ref="EM14:EX14"/>
    <mergeCell ref="EY11:FJ11"/>
    <mergeCell ref="EM7:EX7"/>
    <mergeCell ref="DC11:DE11"/>
    <mergeCell ref="EM8:EX8"/>
    <mergeCell ref="EM10:EX10"/>
    <mergeCell ref="DC9:DE9"/>
    <mergeCell ref="EA13:EL13"/>
    <mergeCell ref="DC8:DE8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A14:EL14"/>
    <mergeCell ref="EM17:EX17"/>
    <mergeCell ref="EM22:EX22"/>
    <mergeCell ref="EA7:EC7"/>
    <mergeCell ref="EA6:EC6"/>
    <mergeCell ref="EM13:EX13"/>
    <mergeCell ref="EA8:EC8"/>
    <mergeCell ref="EA9:EC9"/>
    <mergeCell ref="EA17:EL17"/>
    <mergeCell ref="EM9:EX9"/>
    <mergeCell ref="EY21:FJ21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AB1:EA1"/>
    <mergeCell ref="A6:AE6"/>
    <mergeCell ref="A1:AA1"/>
    <mergeCell ref="CA3:CL4"/>
    <mergeCell ref="CM3:EL3"/>
    <mergeCell ref="AQ3:BI4"/>
    <mergeCell ref="CA5:CL5"/>
    <mergeCell ref="CM5:DB5"/>
    <mergeCell ref="AK6:AN6"/>
    <mergeCell ref="AQ5:BI5"/>
    <mergeCell ref="BJ7:BR7"/>
    <mergeCell ref="AK7:AN7"/>
    <mergeCell ref="BJ3:BZ4"/>
    <mergeCell ref="CM7:CS7"/>
    <mergeCell ref="CA6:CD6"/>
    <mergeCell ref="CA14:CL14"/>
    <mergeCell ref="CM10:CS10"/>
    <mergeCell ref="CA12:CD12"/>
    <mergeCell ref="CA8:CG8"/>
    <mergeCell ref="AK9:AN9"/>
    <mergeCell ref="CM15:DB15"/>
    <mergeCell ref="AQ15:BI15"/>
    <mergeCell ref="AQ8:BI8"/>
    <mergeCell ref="A3:AJ4"/>
    <mergeCell ref="AQ7:BI7"/>
    <mergeCell ref="BJ6:BR6"/>
    <mergeCell ref="BJ5:BZ5"/>
    <mergeCell ref="A7:AE7"/>
    <mergeCell ref="AK5:AP5"/>
    <mergeCell ref="AQ12:BI12"/>
    <mergeCell ref="A2:FJ2"/>
    <mergeCell ref="A5:AJ5"/>
    <mergeCell ref="EA4:EL4"/>
    <mergeCell ref="CM20:CS20"/>
    <mergeCell ref="AK3:AP4"/>
    <mergeCell ref="CA7:CD7"/>
    <mergeCell ref="EM18:EX18"/>
    <mergeCell ref="DO14:DZ14"/>
    <mergeCell ref="EA15:EL15"/>
    <mergeCell ref="DC16:DN16"/>
    <mergeCell ref="CA22:CD22"/>
    <mergeCell ref="EM32:EX32"/>
    <mergeCell ref="EA22:EC22"/>
    <mergeCell ref="EA46:EC46"/>
    <mergeCell ref="CM47:CS47"/>
    <mergeCell ref="EA48:EL48"/>
    <mergeCell ref="EM26:EX26"/>
    <mergeCell ref="DC46:DE46"/>
    <mergeCell ref="EA47:EC47"/>
    <mergeCell ref="CM46:CS46"/>
    <mergeCell ref="EA51:EC51"/>
    <mergeCell ref="EA55:EC55"/>
    <mergeCell ref="CM56:CS56"/>
    <mergeCell ref="CM49:CS49"/>
    <mergeCell ref="EA49:EC49"/>
    <mergeCell ref="EA57:EC57"/>
    <mergeCell ref="EA56:EC56"/>
    <mergeCell ref="EA52:EC52"/>
    <mergeCell ref="EA53:EC53"/>
    <mergeCell ref="CM50:CR50"/>
    <mergeCell ref="EA35:EC35"/>
    <mergeCell ref="EA36:EC36"/>
    <mergeCell ref="EM36:EX36"/>
    <mergeCell ref="EA40:EC40"/>
    <mergeCell ref="EA43:EC43"/>
    <mergeCell ref="EY33:FJ33"/>
    <mergeCell ref="EA39:EL39"/>
    <mergeCell ref="EY36:FI36"/>
    <mergeCell ref="EM34:EX34"/>
    <mergeCell ref="EY41:FJ41"/>
    <mergeCell ref="EY26:FI26"/>
    <mergeCell ref="EA26:EC26"/>
    <mergeCell ref="EA24:EC24"/>
    <mergeCell ref="EY27:FJ27"/>
    <mergeCell ref="EA32:EL32"/>
    <mergeCell ref="EM33:EX33"/>
    <mergeCell ref="EM29:EX29"/>
    <mergeCell ref="EY29:FI29"/>
    <mergeCell ref="EY28:FJ28"/>
    <mergeCell ref="CM26:CS26"/>
    <mergeCell ref="EY43:FI43"/>
    <mergeCell ref="CM35:CS35"/>
    <mergeCell ref="CM27:CS27"/>
    <mergeCell ref="CA39:CL39"/>
    <mergeCell ref="EA42:EC42"/>
    <mergeCell ref="EM41:EX41"/>
    <mergeCell ref="EA41:EC41"/>
    <mergeCell ref="EM35:EX35"/>
    <mergeCell ref="DO32:DZ32"/>
    <mergeCell ref="DC15:DN15"/>
    <mergeCell ref="CA15:CL15"/>
    <mergeCell ref="BJ17:BZ17"/>
    <mergeCell ref="CM18:DB18"/>
    <mergeCell ref="A43:AD43"/>
    <mergeCell ref="AE43:AN43"/>
    <mergeCell ref="AR43:BI43"/>
    <mergeCell ref="BJ28:BR28"/>
    <mergeCell ref="BJ27:BR27"/>
    <mergeCell ref="AQ38:BI38"/>
    <mergeCell ref="DO39:DZ39"/>
    <mergeCell ref="BJ43:BR43"/>
    <mergeCell ref="AE41:AN41"/>
    <mergeCell ref="AE40:AN40"/>
    <mergeCell ref="BJ32:BZ32"/>
    <mergeCell ref="AK32:AN32"/>
    <mergeCell ref="BJ42:BR42"/>
    <mergeCell ref="AQ39:BI39"/>
    <mergeCell ref="BJ39:BZ39"/>
    <mergeCell ref="CM38:CS38"/>
    <mergeCell ref="AQ34:BI34"/>
    <mergeCell ref="CM33:CS33"/>
    <mergeCell ref="EY30:FH30"/>
    <mergeCell ref="BJ38:BR38"/>
    <mergeCell ref="EA33:EC33"/>
    <mergeCell ref="AQ32:BI32"/>
    <mergeCell ref="AQ31:BI31"/>
    <mergeCell ref="BJ31:BR31"/>
    <mergeCell ref="EM38:EX38"/>
    <mergeCell ref="EA34:EC34"/>
    <mergeCell ref="CM29:CS29"/>
    <mergeCell ref="CA29:CG29"/>
    <mergeCell ref="BJ30:BR30"/>
    <mergeCell ref="AK33:AN33"/>
    <mergeCell ref="A32:AD32"/>
    <mergeCell ref="A41:AD41"/>
    <mergeCell ref="BJ41:BR41"/>
    <mergeCell ref="A35:AD35"/>
    <mergeCell ref="AK35:AN35"/>
    <mergeCell ref="AE38:AN38"/>
    <mergeCell ref="BJ40:BR40"/>
    <mergeCell ref="BJ36:BR36"/>
    <mergeCell ref="AK39:AP39"/>
    <mergeCell ref="A25:AI25"/>
    <mergeCell ref="AK25:AN25"/>
    <mergeCell ref="AQ41:BI41"/>
    <mergeCell ref="BJ34:BR34"/>
    <mergeCell ref="A29:AD29"/>
    <mergeCell ref="A30:AE30"/>
    <mergeCell ref="AK29:AN29"/>
    <mergeCell ref="BJ29:BR29"/>
    <mergeCell ref="BJ33:BR33"/>
    <mergeCell ref="A33:AJ33"/>
    <mergeCell ref="AK42:AN42"/>
    <mergeCell ref="AE57:AN57"/>
    <mergeCell ref="EA38:EC38"/>
    <mergeCell ref="CM34:CS34"/>
    <mergeCell ref="CM31:CS31"/>
    <mergeCell ref="CM32:DB32"/>
    <mergeCell ref="DC32:DN32"/>
    <mergeCell ref="CM36:CS36"/>
    <mergeCell ref="AK62:AN62"/>
    <mergeCell ref="EM56:EX56"/>
    <mergeCell ref="AK50:AN50"/>
    <mergeCell ref="A42:AD42"/>
    <mergeCell ref="CM43:CS43"/>
    <mergeCell ref="CA55:CD55"/>
    <mergeCell ref="CM55:CS55"/>
    <mergeCell ref="A58:AD58"/>
    <mergeCell ref="AK58:AN58"/>
    <mergeCell ref="EM58:EX58"/>
    <mergeCell ref="AK68:AN68"/>
    <mergeCell ref="CM68:CS68"/>
    <mergeCell ref="EA63:EC63"/>
    <mergeCell ref="EY57:FH57"/>
    <mergeCell ref="CA57:CD57"/>
    <mergeCell ref="BJ62:BR62"/>
    <mergeCell ref="CM64:CY64"/>
    <mergeCell ref="EA64:EC64"/>
    <mergeCell ref="AQ66:BI66"/>
    <mergeCell ref="EY46:FJ46"/>
    <mergeCell ref="EM46:EN46"/>
    <mergeCell ref="BJ51:BR51"/>
    <mergeCell ref="CA51:CD51"/>
    <mergeCell ref="CA56:CD56"/>
    <mergeCell ref="EA60:EC60"/>
    <mergeCell ref="BJ58:BR58"/>
    <mergeCell ref="BJ46:BR46"/>
    <mergeCell ref="EY58:FH58"/>
    <mergeCell ref="CA47:CG47"/>
    <mergeCell ref="EA74:EC74"/>
    <mergeCell ref="EY70:FI70"/>
    <mergeCell ref="EA70:EC70"/>
    <mergeCell ref="EY71:FI71"/>
    <mergeCell ref="EA71:EC71"/>
    <mergeCell ref="EM70:EX70"/>
    <mergeCell ref="EY74:FI74"/>
    <mergeCell ref="EY72:FH72"/>
    <mergeCell ref="EM74:EX74"/>
    <mergeCell ref="EA73:EC73"/>
    <mergeCell ref="DC78:DN78"/>
    <mergeCell ref="EY81:FI81"/>
    <mergeCell ref="A88:AD88"/>
    <mergeCell ref="AK88:AN88"/>
    <mergeCell ref="AQ88:BI88"/>
    <mergeCell ref="BJ88:BR88"/>
    <mergeCell ref="CA88:CD88"/>
    <mergeCell ref="AE81:AN81"/>
    <mergeCell ref="AO81:BI81"/>
    <mergeCell ref="BJ81:BR81"/>
    <mergeCell ref="BJ79:BZ79"/>
    <mergeCell ref="CM80:CS80"/>
    <mergeCell ref="EA81:EC81"/>
    <mergeCell ref="EM81:EX81"/>
    <mergeCell ref="EA68:EC68"/>
    <mergeCell ref="CY80:DE80"/>
    <mergeCell ref="EM71:EX71"/>
    <mergeCell ref="EA79:EL79"/>
    <mergeCell ref="EM68:EX68"/>
    <mergeCell ref="CM70:CY70"/>
    <mergeCell ref="DC79:DN79"/>
    <mergeCell ref="EA82:EC82"/>
    <mergeCell ref="CA81:CD81"/>
    <mergeCell ref="CM79:DB79"/>
    <mergeCell ref="CA79:CL79"/>
    <mergeCell ref="CM81:CS81"/>
    <mergeCell ref="EM82:EX82"/>
    <mergeCell ref="EY82:FI82"/>
    <mergeCell ref="EA88:EC88"/>
    <mergeCell ref="DO86:DZ86"/>
    <mergeCell ref="EM88:EX88"/>
    <mergeCell ref="CM88:CS88"/>
    <mergeCell ref="EA83:EC83"/>
    <mergeCell ref="CM83:CS83"/>
    <mergeCell ref="EM83:EX83"/>
    <mergeCell ref="CM82:CS82"/>
    <mergeCell ref="AO25:BI25"/>
    <mergeCell ref="BJ25:BR25"/>
    <mergeCell ref="CM25:CS25"/>
    <mergeCell ref="AQ35:BI35"/>
    <mergeCell ref="BJ35:BR35"/>
    <mergeCell ref="AR30:BI30"/>
    <mergeCell ref="AR29:BI29"/>
    <mergeCell ref="CA25:CG25"/>
    <mergeCell ref="CA26:CG26"/>
    <mergeCell ref="CA31:CG31"/>
    <mergeCell ref="A71:AD71"/>
    <mergeCell ref="AK71:AN71"/>
    <mergeCell ref="BJ71:BR71"/>
    <mergeCell ref="A55:AD55"/>
    <mergeCell ref="AK55:AN55"/>
    <mergeCell ref="CM57:CS57"/>
    <mergeCell ref="A57:AD57"/>
    <mergeCell ref="A68:AD68"/>
    <mergeCell ref="A69:AD69"/>
    <mergeCell ref="CA58:CD58"/>
    <mergeCell ref="AK46:AN46"/>
    <mergeCell ref="A46:AD46"/>
    <mergeCell ref="A83:AD83"/>
    <mergeCell ref="AK83:AN83"/>
    <mergeCell ref="EA29:EC29"/>
    <mergeCell ref="EA30:EC30"/>
    <mergeCell ref="CM30:CS30"/>
    <mergeCell ref="AK30:AN30"/>
    <mergeCell ref="AK36:AN36"/>
    <mergeCell ref="AR36:BI36"/>
    <mergeCell ref="A47:AD47"/>
    <mergeCell ref="AK47:AN47"/>
    <mergeCell ref="A54:AD54"/>
    <mergeCell ref="AR55:BI55"/>
    <mergeCell ref="AR71:BI71"/>
    <mergeCell ref="CA71:CD71"/>
    <mergeCell ref="A70:AD70"/>
    <mergeCell ref="AK66:AN66"/>
    <mergeCell ref="BJ57:BR57"/>
    <mergeCell ref="AK60:AN60"/>
    <mergeCell ref="EY83:FH83"/>
    <mergeCell ref="AK85:AN85"/>
    <mergeCell ref="AR85:BI85"/>
    <mergeCell ref="CA85:CD85"/>
    <mergeCell ref="CM85:CS85"/>
    <mergeCell ref="EA85:EC85"/>
    <mergeCell ref="EM85:EX85"/>
    <mergeCell ref="EY85:FH85"/>
    <mergeCell ref="AR83:BI83"/>
    <mergeCell ref="BJ83:BR83"/>
    <mergeCell ref="EM90:EX90"/>
    <mergeCell ref="EY90:FI90"/>
    <mergeCell ref="BJ85:BR85"/>
    <mergeCell ref="A90:AD90"/>
    <mergeCell ref="AK90:AN90"/>
    <mergeCell ref="AR90:BI90"/>
    <mergeCell ref="BJ90:BR90"/>
    <mergeCell ref="CA90:CD90"/>
    <mergeCell ref="CM90:CS90"/>
    <mergeCell ref="A86:AJ86"/>
    <mergeCell ref="BJ86:BZ86"/>
    <mergeCell ref="CA40:CG40"/>
    <mergeCell ref="CA41:CG41"/>
    <mergeCell ref="CA43:CG43"/>
    <mergeCell ref="CA44:CG44"/>
    <mergeCell ref="CA45:CG45"/>
    <mergeCell ref="CA46:CG46"/>
    <mergeCell ref="CA83:CD83"/>
    <mergeCell ref="BJ82:BR82"/>
    <mergeCell ref="CA82:CD82"/>
    <mergeCell ref="EM73:EX73"/>
    <mergeCell ref="EY73:FI73"/>
    <mergeCell ref="A73:AD73"/>
    <mergeCell ref="AK73:AN73"/>
    <mergeCell ref="AR73:BI73"/>
    <mergeCell ref="BJ73:BR73"/>
    <mergeCell ref="CA73:CD73"/>
    <mergeCell ref="CM73:CS73"/>
    <mergeCell ref="EM84:EX84"/>
    <mergeCell ref="EY84:FH84"/>
    <mergeCell ref="A84:AD84"/>
    <mergeCell ref="AK84:AN84"/>
    <mergeCell ref="AR84:BI84"/>
    <mergeCell ref="BJ84:BR84"/>
    <mergeCell ref="CA84:CD84"/>
    <mergeCell ref="CM84:CS84"/>
    <mergeCell ref="AK65:AN65"/>
    <mergeCell ref="AR65:BI65"/>
    <mergeCell ref="BJ65:BR65"/>
    <mergeCell ref="CA65:CD65"/>
    <mergeCell ref="CM65:CS65"/>
    <mergeCell ref="EA84:EC84"/>
    <mergeCell ref="CM71:CR71"/>
    <mergeCell ref="DO79:DZ79"/>
    <mergeCell ref="DC81:DE81"/>
    <mergeCell ref="EA80:EC80"/>
    <mergeCell ref="EY64:FI64"/>
    <mergeCell ref="EA65:EC65"/>
    <mergeCell ref="EM65:EX65"/>
    <mergeCell ref="EY65:FI65"/>
    <mergeCell ref="A64:AD64"/>
    <mergeCell ref="AE64:AN64"/>
    <mergeCell ref="AR64:BI64"/>
    <mergeCell ref="BJ64:BR64"/>
    <mergeCell ref="CA64:CD64"/>
    <mergeCell ref="A65:AD65"/>
    <mergeCell ref="A52:AD52"/>
    <mergeCell ref="AK52:AN52"/>
    <mergeCell ref="AR52:BI52"/>
    <mergeCell ref="BJ52:BR52"/>
    <mergeCell ref="CA52:CD52"/>
    <mergeCell ref="CM52:CS52"/>
    <mergeCell ref="EM53:EX53"/>
    <mergeCell ref="EY53:FI53"/>
    <mergeCell ref="A53:AD53"/>
    <mergeCell ref="AE53:AN53"/>
    <mergeCell ref="AR53:BI53"/>
    <mergeCell ref="BJ53:BR53"/>
    <mergeCell ref="CA53:CD53"/>
    <mergeCell ref="CM53:CS53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selection activeCell="CN18" sqref="CN18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687" t="s">
        <v>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7"/>
      <c r="AN3" s="687"/>
      <c r="AO3" s="687"/>
      <c r="AP3" s="653" t="s">
        <v>1</v>
      </c>
      <c r="AQ3" s="653"/>
      <c r="AR3" s="653"/>
      <c r="AS3" s="653"/>
      <c r="AT3" s="653"/>
      <c r="AU3" s="653"/>
      <c r="AV3" s="653" t="s">
        <v>41</v>
      </c>
      <c r="AW3" s="653"/>
      <c r="AX3" s="653"/>
      <c r="AY3" s="653"/>
      <c r="AZ3" s="653"/>
      <c r="BA3" s="653"/>
      <c r="BB3" s="653"/>
      <c r="BC3" s="653"/>
      <c r="BD3" s="653"/>
      <c r="BE3" s="653"/>
      <c r="BF3" s="653"/>
      <c r="BG3" s="653"/>
      <c r="BH3" s="653"/>
      <c r="BI3" s="653"/>
      <c r="BJ3" s="653"/>
      <c r="BK3" s="653"/>
      <c r="BL3" s="653"/>
      <c r="BM3" s="653"/>
      <c r="BN3" s="653"/>
      <c r="BO3" s="653"/>
      <c r="BP3" s="653"/>
      <c r="BQ3" s="653"/>
      <c r="BR3" s="653"/>
      <c r="BS3" s="653"/>
      <c r="BT3" s="653"/>
      <c r="BU3" s="653"/>
      <c r="BV3" s="653" t="s">
        <v>42</v>
      </c>
      <c r="BW3" s="653"/>
      <c r="BX3" s="653"/>
      <c r="BY3" s="653"/>
      <c r="BZ3" s="653"/>
      <c r="CA3" s="653"/>
      <c r="CB3" s="653"/>
      <c r="CC3" s="653"/>
      <c r="CD3" s="653"/>
      <c r="CE3" s="653"/>
      <c r="CF3" s="653"/>
      <c r="CG3" s="653"/>
      <c r="CH3" s="653"/>
      <c r="CI3" s="653"/>
      <c r="CJ3" s="653"/>
      <c r="CK3" s="653"/>
      <c r="CL3" s="653"/>
      <c r="CM3" s="653"/>
      <c r="CN3" s="932" t="s">
        <v>2</v>
      </c>
      <c r="CO3" s="932"/>
      <c r="CP3" s="932"/>
      <c r="CQ3" s="932"/>
      <c r="CR3" s="932"/>
      <c r="CS3" s="932"/>
      <c r="CT3" s="932"/>
      <c r="CU3" s="932"/>
      <c r="CV3" s="932"/>
      <c r="CW3" s="932"/>
      <c r="CX3" s="932"/>
      <c r="CY3" s="932"/>
      <c r="CZ3" s="932"/>
      <c r="DA3" s="932"/>
      <c r="DB3" s="932"/>
      <c r="DC3" s="932"/>
      <c r="DD3" s="932"/>
      <c r="DE3" s="932"/>
      <c r="DF3" s="932"/>
      <c r="DG3" s="932"/>
      <c r="DH3" s="932"/>
      <c r="DI3" s="932"/>
      <c r="DJ3" s="932"/>
      <c r="DK3" s="932"/>
      <c r="DL3" s="932"/>
      <c r="DM3" s="932"/>
      <c r="DN3" s="932"/>
      <c r="DO3" s="932"/>
      <c r="DP3" s="932"/>
      <c r="DQ3" s="932"/>
      <c r="DR3" s="932"/>
      <c r="DS3" s="932"/>
      <c r="DT3" s="932"/>
      <c r="DU3" s="932"/>
      <c r="DV3" s="932"/>
      <c r="DW3" s="932"/>
      <c r="DX3" s="932"/>
      <c r="DY3" s="932"/>
      <c r="DZ3" s="932"/>
      <c r="EA3" s="932"/>
      <c r="EB3" s="932"/>
      <c r="EC3" s="932"/>
      <c r="ED3" s="932"/>
      <c r="EE3" s="932"/>
      <c r="EF3" s="932"/>
      <c r="EG3" s="932"/>
      <c r="EH3" s="932"/>
      <c r="EI3" s="932"/>
      <c r="EJ3" s="932"/>
      <c r="EK3" s="932"/>
      <c r="EL3" s="932"/>
      <c r="EM3" s="932"/>
      <c r="EN3" s="932"/>
      <c r="EO3" s="932"/>
      <c r="EP3" s="932"/>
      <c r="EQ3" s="932"/>
      <c r="ER3" s="932"/>
      <c r="ES3" s="932"/>
      <c r="ET3" s="932"/>
      <c r="EU3" s="932"/>
      <c r="EV3" s="932"/>
      <c r="EW3" s="703" t="s">
        <v>3</v>
      </c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</row>
    <row r="4" spans="1:167" ht="9" customHeight="1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53"/>
      <c r="CM4" s="653"/>
      <c r="CN4" s="702" t="s">
        <v>43</v>
      </c>
      <c r="CO4" s="702"/>
      <c r="CP4" s="702"/>
      <c r="CQ4" s="702"/>
      <c r="CR4" s="702"/>
      <c r="CS4" s="702"/>
      <c r="CT4" s="702"/>
      <c r="CU4" s="702"/>
      <c r="CV4" s="702"/>
      <c r="CW4" s="702"/>
      <c r="CX4" s="702"/>
      <c r="CY4" s="702"/>
      <c r="CZ4" s="702"/>
      <c r="DA4" s="702"/>
      <c r="DB4" s="702"/>
      <c r="DC4" s="702"/>
      <c r="DD4" s="702" t="s">
        <v>44</v>
      </c>
      <c r="DE4" s="702"/>
      <c r="DF4" s="702"/>
      <c r="DG4" s="702"/>
      <c r="DH4" s="702"/>
      <c r="DI4" s="702"/>
      <c r="DJ4" s="702"/>
      <c r="DK4" s="702"/>
      <c r="DL4" s="702"/>
      <c r="DM4" s="702"/>
      <c r="DN4" s="702"/>
      <c r="DO4" s="702"/>
      <c r="DP4" s="702"/>
      <c r="DQ4" s="702"/>
      <c r="DR4" s="702"/>
      <c r="DS4" s="702" t="s">
        <v>45</v>
      </c>
      <c r="DT4" s="702"/>
      <c r="DU4" s="702"/>
      <c r="DV4" s="702"/>
      <c r="DW4" s="702"/>
      <c r="DX4" s="702"/>
      <c r="DY4" s="702"/>
      <c r="DZ4" s="702"/>
      <c r="EA4" s="702"/>
      <c r="EB4" s="702"/>
      <c r="EC4" s="702"/>
      <c r="ED4" s="702"/>
      <c r="EE4" s="702"/>
      <c r="EF4" s="702"/>
      <c r="EG4" s="702"/>
      <c r="EH4" s="681" t="s">
        <v>6</v>
      </c>
      <c r="EI4" s="681"/>
      <c r="EJ4" s="681"/>
      <c r="EK4" s="681"/>
      <c r="EL4" s="681"/>
      <c r="EM4" s="681"/>
      <c r="EN4" s="681"/>
      <c r="EO4" s="681"/>
      <c r="EP4" s="681"/>
      <c r="EQ4" s="681"/>
      <c r="ER4" s="681"/>
      <c r="ES4" s="681"/>
      <c r="ET4" s="681"/>
      <c r="EU4" s="681"/>
      <c r="EV4" s="681"/>
      <c r="EW4" s="703"/>
      <c r="EX4" s="703"/>
      <c r="EY4" s="703"/>
      <c r="EZ4" s="703"/>
      <c r="FA4" s="703"/>
      <c r="FB4" s="703"/>
      <c r="FC4" s="703"/>
      <c r="FD4" s="703"/>
      <c r="FE4" s="703"/>
      <c r="FF4" s="703"/>
      <c r="FG4" s="703"/>
      <c r="FH4" s="703"/>
      <c r="FI4" s="703"/>
      <c r="FJ4" s="703"/>
      <c r="FK4" s="703"/>
    </row>
    <row r="5" spans="1:167" ht="9" customHeight="1">
      <c r="A5" s="687"/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53"/>
      <c r="CN5" s="926" t="s">
        <v>46</v>
      </c>
      <c r="CO5" s="926"/>
      <c r="CP5" s="926"/>
      <c r="CQ5" s="926"/>
      <c r="CR5" s="926"/>
      <c r="CS5" s="926"/>
      <c r="CT5" s="926"/>
      <c r="CU5" s="926"/>
      <c r="CV5" s="926"/>
      <c r="CW5" s="926"/>
      <c r="CX5" s="926"/>
      <c r="CY5" s="926"/>
      <c r="CZ5" s="926"/>
      <c r="DA5" s="926"/>
      <c r="DB5" s="926"/>
      <c r="DC5" s="926"/>
      <c r="DD5" s="926" t="s">
        <v>47</v>
      </c>
      <c r="DE5" s="926"/>
      <c r="DF5" s="926"/>
      <c r="DG5" s="926"/>
      <c r="DH5" s="926"/>
      <c r="DI5" s="926"/>
      <c r="DJ5" s="926"/>
      <c r="DK5" s="926"/>
      <c r="DL5" s="926"/>
      <c r="DM5" s="926"/>
      <c r="DN5" s="926"/>
      <c r="DO5" s="926"/>
      <c r="DP5" s="926"/>
      <c r="DQ5" s="926"/>
      <c r="DR5" s="926"/>
      <c r="DS5" s="926" t="s">
        <v>48</v>
      </c>
      <c r="DT5" s="926"/>
      <c r="DU5" s="926"/>
      <c r="DV5" s="926"/>
      <c r="DW5" s="926"/>
      <c r="DX5" s="926"/>
      <c r="DY5" s="926"/>
      <c r="DZ5" s="926"/>
      <c r="EA5" s="926"/>
      <c r="EB5" s="926"/>
      <c r="EC5" s="926"/>
      <c r="ED5" s="926"/>
      <c r="EE5" s="926"/>
      <c r="EF5" s="926"/>
      <c r="EG5" s="926"/>
      <c r="EH5" s="683"/>
      <c r="EI5" s="683"/>
      <c r="EJ5" s="683"/>
      <c r="EK5" s="683"/>
      <c r="EL5" s="683"/>
      <c r="EM5" s="683"/>
      <c r="EN5" s="683"/>
      <c r="EO5" s="683"/>
      <c r="EP5" s="683"/>
      <c r="EQ5" s="683"/>
      <c r="ER5" s="683"/>
      <c r="ES5" s="683"/>
      <c r="ET5" s="683"/>
      <c r="EU5" s="683"/>
      <c r="EV5" s="683"/>
      <c r="EW5" s="703"/>
      <c r="EX5" s="703"/>
      <c r="EY5" s="703"/>
      <c r="EZ5" s="703"/>
      <c r="FA5" s="703"/>
      <c r="FB5" s="703"/>
      <c r="FC5" s="703"/>
      <c r="FD5" s="703"/>
      <c r="FE5" s="703"/>
      <c r="FF5" s="703"/>
      <c r="FG5" s="703"/>
      <c r="FH5" s="703"/>
      <c r="FI5" s="703"/>
      <c r="FJ5" s="703"/>
      <c r="FK5" s="703"/>
    </row>
    <row r="6" spans="1:167" ht="9" customHeight="1">
      <c r="A6" s="687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  <c r="BC6" s="653"/>
      <c r="BD6" s="653"/>
      <c r="BE6" s="653"/>
      <c r="BF6" s="653"/>
      <c r="BG6" s="653"/>
      <c r="BH6" s="653"/>
      <c r="BI6" s="653"/>
      <c r="BJ6" s="653"/>
      <c r="BK6" s="653"/>
      <c r="BL6" s="653"/>
      <c r="BM6" s="653"/>
      <c r="BN6" s="653"/>
      <c r="BO6" s="653"/>
      <c r="BP6" s="653"/>
      <c r="BQ6" s="653"/>
      <c r="BR6" s="653"/>
      <c r="BS6" s="653"/>
      <c r="BT6" s="653"/>
      <c r="BU6" s="653"/>
      <c r="BV6" s="653"/>
      <c r="BW6" s="653"/>
      <c r="BX6" s="653"/>
      <c r="BY6" s="653"/>
      <c r="BZ6" s="653"/>
      <c r="CA6" s="653"/>
      <c r="CB6" s="653"/>
      <c r="CC6" s="653"/>
      <c r="CD6" s="653"/>
      <c r="CE6" s="653"/>
      <c r="CF6" s="653"/>
      <c r="CG6" s="653"/>
      <c r="CH6" s="653"/>
      <c r="CI6" s="653"/>
      <c r="CJ6" s="653"/>
      <c r="CK6" s="653"/>
      <c r="CL6" s="653"/>
      <c r="CM6" s="653"/>
      <c r="CN6" s="926" t="s">
        <v>49</v>
      </c>
      <c r="CO6" s="926"/>
      <c r="CP6" s="926"/>
      <c r="CQ6" s="926"/>
      <c r="CR6" s="926"/>
      <c r="CS6" s="926"/>
      <c r="CT6" s="926"/>
      <c r="CU6" s="926"/>
      <c r="CV6" s="926"/>
      <c r="CW6" s="926"/>
      <c r="CX6" s="926"/>
      <c r="CY6" s="926"/>
      <c r="CZ6" s="926"/>
      <c r="DA6" s="926"/>
      <c r="DB6" s="926"/>
      <c r="DC6" s="926"/>
      <c r="DD6" s="926" t="s">
        <v>50</v>
      </c>
      <c r="DE6" s="926"/>
      <c r="DF6" s="926"/>
      <c r="DG6" s="926"/>
      <c r="DH6" s="926"/>
      <c r="DI6" s="926"/>
      <c r="DJ6" s="926"/>
      <c r="DK6" s="926"/>
      <c r="DL6" s="926"/>
      <c r="DM6" s="926"/>
      <c r="DN6" s="926"/>
      <c r="DO6" s="926"/>
      <c r="DP6" s="926"/>
      <c r="DQ6" s="926"/>
      <c r="DR6" s="926"/>
      <c r="DS6" s="926"/>
      <c r="DT6" s="926"/>
      <c r="DU6" s="926"/>
      <c r="DV6" s="926"/>
      <c r="DW6" s="926"/>
      <c r="DX6" s="926"/>
      <c r="DY6" s="926"/>
      <c r="DZ6" s="926"/>
      <c r="EA6" s="926"/>
      <c r="EB6" s="926"/>
      <c r="EC6" s="926"/>
      <c r="ED6" s="926"/>
      <c r="EE6" s="926"/>
      <c r="EF6" s="926"/>
      <c r="EG6" s="926"/>
      <c r="EH6" s="683"/>
      <c r="EI6" s="683"/>
      <c r="EJ6" s="683"/>
      <c r="EK6" s="683"/>
      <c r="EL6" s="683"/>
      <c r="EM6" s="683"/>
      <c r="EN6" s="683"/>
      <c r="EO6" s="683"/>
      <c r="EP6" s="683"/>
      <c r="EQ6" s="683"/>
      <c r="ER6" s="683"/>
      <c r="ES6" s="683"/>
      <c r="ET6" s="683"/>
      <c r="EU6" s="683"/>
      <c r="EV6" s="683"/>
      <c r="EW6" s="703"/>
      <c r="EX6" s="703"/>
      <c r="EY6" s="703"/>
      <c r="EZ6" s="703"/>
      <c r="FA6" s="703"/>
      <c r="FB6" s="703"/>
      <c r="FC6" s="703"/>
      <c r="FD6" s="703"/>
      <c r="FE6" s="703"/>
      <c r="FF6" s="703"/>
      <c r="FG6" s="703"/>
      <c r="FH6" s="703"/>
      <c r="FI6" s="703"/>
      <c r="FJ6" s="703"/>
      <c r="FK6" s="703"/>
    </row>
    <row r="7" spans="1:167" ht="9" customHeight="1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53"/>
      <c r="AQ7" s="653"/>
      <c r="AR7" s="653"/>
      <c r="AS7" s="653"/>
      <c r="AT7" s="653"/>
      <c r="AU7" s="653"/>
      <c r="AV7" s="653"/>
      <c r="AW7" s="653"/>
      <c r="AX7" s="653"/>
      <c r="AY7" s="653"/>
      <c r="AZ7" s="653"/>
      <c r="BA7" s="653"/>
      <c r="BB7" s="653"/>
      <c r="BC7" s="653"/>
      <c r="BD7" s="653"/>
      <c r="BE7" s="653"/>
      <c r="BF7" s="653"/>
      <c r="BG7" s="653"/>
      <c r="BH7" s="653"/>
      <c r="BI7" s="653"/>
      <c r="BJ7" s="653"/>
      <c r="BK7" s="653"/>
      <c r="BL7" s="653"/>
      <c r="BM7" s="653"/>
      <c r="BN7" s="653"/>
      <c r="BO7" s="653"/>
      <c r="BP7" s="653"/>
      <c r="BQ7" s="653"/>
      <c r="BR7" s="653"/>
      <c r="BS7" s="653"/>
      <c r="BT7" s="653"/>
      <c r="BU7" s="653"/>
      <c r="BV7" s="653"/>
      <c r="BW7" s="653"/>
      <c r="BX7" s="653"/>
      <c r="BY7" s="653"/>
      <c r="BZ7" s="653"/>
      <c r="CA7" s="653"/>
      <c r="CB7" s="653"/>
      <c r="CC7" s="653"/>
      <c r="CD7" s="653"/>
      <c r="CE7" s="653"/>
      <c r="CF7" s="653"/>
      <c r="CG7" s="653"/>
      <c r="CH7" s="653"/>
      <c r="CI7" s="653"/>
      <c r="CJ7" s="653"/>
      <c r="CK7" s="653"/>
      <c r="CL7" s="653"/>
      <c r="CM7" s="653"/>
      <c r="CN7" s="926" t="s">
        <v>51</v>
      </c>
      <c r="CO7" s="926"/>
      <c r="CP7" s="926"/>
      <c r="CQ7" s="926"/>
      <c r="CR7" s="926"/>
      <c r="CS7" s="926"/>
      <c r="CT7" s="926"/>
      <c r="CU7" s="926"/>
      <c r="CV7" s="926"/>
      <c r="CW7" s="926"/>
      <c r="CX7" s="926"/>
      <c r="CY7" s="926"/>
      <c r="CZ7" s="926"/>
      <c r="DA7" s="926"/>
      <c r="DB7" s="926"/>
      <c r="DC7" s="926"/>
      <c r="DD7" s="926"/>
      <c r="DE7" s="926"/>
      <c r="DF7" s="926"/>
      <c r="DG7" s="926"/>
      <c r="DH7" s="926"/>
      <c r="DI7" s="926"/>
      <c r="DJ7" s="926"/>
      <c r="DK7" s="926"/>
      <c r="DL7" s="926"/>
      <c r="DM7" s="926"/>
      <c r="DN7" s="926"/>
      <c r="DO7" s="926"/>
      <c r="DP7" s="926"/>
      <c r="DQ7" s="926"/>
      <c r="DR7" s="926"/>
      <c r="DS7" s="926"/>
      <c r="DT7" s="926"/>
      <c r="DU7" s="926"/>
      <c r="DV7" s="926"/>
      <c r="DW7" s="926"/>
      <c r="DX7" s="926"/>
      <c r="DY7" s="926"/>
      <c r="DZ7" s="926"/>
      <c r="EA7" s="926"/>
      <c r="EB7" s="926"/>
      <c r="EC7" s="926"/>
      <c r="ED7" s="926"/>
      <c r="EE7" s="926"/>
      <c r="EF7" s="926"/>
      <c r="EG7" s="926"/>
      <c r="EH7" s="683"/>
      <c r="EI7" s="683"/>
      <c r="EJ7" s="683"/>
      <c r="EK7" s="683"/>
      <c r="EL7" s="683"/>
      <c r="EM7" s="683"/>
      <c r="EN7" s="683"/>
      <c r="EO7" s="683"/>
      <c r="EP7" s="683"/>
      <c r="EQ7" s="683"/>
      <c r="ER7" s="683"/>
      <c r="ES7" s="683"/>
      <c r="ET7" s="683"/>
      <c r="EU7" s="683"/>
      <c r="EV7" s="683"/>
      <c r="EW7" s="703"/>
      <c r="EX7" s="703"/>
      <c r="EY7" s="703"/>
      <c r="EZ7" s="703"/>
      <c r="FA7" s="703"/>
      <c r="FB7" s="703"/>
      <c r="FC7" s="703"/>
      <c r="FD7" s="703"/>
      <c r="FE7" s="703"/>
      <c r="FF7" s="703"/>
      <c r="FG7" s="703"/>
      <c r="FH7" s="703"/>
      <c r="FI7" s="703"/>
      <c r="FJ7" s="703"/>
      <c r="FK7" s="703"/>
    </row>
    <row r="8" spans="1:167" ht="9" customHeight="1">
      <c r="A8" s="687"/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53"/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3"/>
      <c r="BB8" s="653"/>
      <c r="BC8" s="653"/>
      <c r="BD8" s="653"/>
      <c r="BE8" s="653"/>
      <c r="BF8" s="653"/>
      <c r="BG8" s="653"/>
      <c r="BH8" s="653"/>
      <c r="BI8" s="653"/>
      <c r="BJ8" s="653"/>
      <c r="BK8" s="653"/>
      <c r="BL8" s="653"/>
      <c r="BM8" s="653"/>
      <c r="BN8" s="653"/>
      <c r="BO8" s="653"/>
      <c r="BP8" s="653"/>
      <c r="BQ8" s="653"/>
      <c r="BR8" s="653"/>
      <c r="BS8" s="653"/>
      <c r="BT8" s="653"/>
      <c r="BU8" s="653"/>
      <c r="BV8" s="653"/>
      <c r="BW8" s="653"/>
      <c r="BX8" s="653"/>
      <c r="BY8" s="653"/>
      <c r="BZ8" s="653"/>
      <c r="CA8" s="653"/>
      <c r="CB8" s="653"/>
      <c r="CC8" s="653"/>
      <c r="CD8" s="653"/>
      <c r="CE8" s="653"/>
      <c r="CF8" s="653"/>
      <c r="CG8" s="653"/>
      <c r="CH8" s="653"/>
      <c r="CI8" s="653"/>
      <c r="CJ8" s="653"/>
      <c r="CK8" s="653"/>
      <c r="CL8" s="653"/>
      <c r="CM8" s="653"/>
      <c r="CN8" s="926" t="s">
        <v>52</v>
      </c>
      <c r="CO8" s="926"/>
      <c r="CP8" s="926"/>
      <c r="CQ8" s="926"/>
      <c r="CR8" s="926"/>
      <c r="CS8" s="926"/>
      <c r="CT8" s="926"/>
      <c r="CU8" s="926"/>
      <c r="CV8" s="926"/>
      <c r="CW8" s="926"/>
      <c r="CX8" s="926"/>
      <c r="CY8" s="926"/>
      <c r="CZ8" s="926"/>
      <c r="DA8" s="926"/>
      <c r="DB8" s="926"/>
      <c r="DC8" s="926"/>
      <c r="DD8" s="926"/>
      <c r="DE8" s="926"/>
      <c r="DF8" s="926"/>
      <c r="DG8" s="926"/>
      <c r="DH8" s="926"/>
      <c r="DI8" s="926"/>
      <c r="DJ8" s="926"/>
      <c r="DK8" s="926"/>
      <c r="DL8" s="926"/>
      <c r="DM8" s="926"/>
      <c r="DN8" s="926"/>
      <c r="DO8" s="926"/>
      <c r="DP8" s="926"/>
      <c r="DQ8" s="926"/>
      <c r="DR8" s="926"/>
      <c r="DS8" s="926"/>
      <c r="DT8" s="926"/>
      <c r="DU8" s="926"/>
      <c r="DV8" s="926"/>
      <c r="DW8" s="926"/>
      <c r="DX8" s="926"/>
      <c r="DY8" s="926"/>
      <c r="DZ8" s="926"/>
      <c r="EA8" s="926"/>
      <c r="EB8" s="926"/>
      <c r="EC8" s="926"/>
      <c r="ED8" s="926"/>
      <c r="EE8" s="926"/>
      <c r="EF8" s="926"/>
      <c r="EG8" s="926"/>
      <c r="EH8" s="683"/>
      <c r="EI8" s="683"/>
      <c r="EJ8" s="683"/>
      <c r="EK8" s="683"/>
      <c r="EL8" s="683"/>
      <c r="EM8" s="683"/>
      <c r="EN8" s="683"/>
      <c r="EO8" s="683"/>
      <c r="EP8" s="683"/>
      <c r="EQ8" s="683"/>
      <c r="ER8" s="683"/>
      <c r="ES8" s="683"/>
      <c r="ET8" s="683"/>
      <c r="EU8" s="683"/>
      <c r="EV8" s="683"/>
      <c r="EW8" s="703"/>
      <c r="EX8" s="703"/>
      <c r="EY8" s="703"/>
      <c r="EZ8" s="703"/>
      <c r="FA8" s="703"/>
      <c r="FB8" s="703"/>
      <c r="FC8" s="703"/>
      <c r="FD8" s="703"/>
      <c r="FE8" s="703"/>
      <c r="FF8" s="703"/>
      <c r="FG8" s="703"/>
      <c r="FH8" s="703"/>
      <c r="FI8" s="703"/>
      <c r="FJ8" s="703"/>
      <c r="FK8" s="703"/>
    </row>
    <row r="9" spans="1:167" ht="9" customHeight="1">
      <c r="A9" s="687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53"/>
      <c r="AQ9" s="653"/>
      <c r="AR9" s="653"/>
      <c r="AS9" s="653"/>
      <c r="AT9" s="653"/>
      <c r="AU9" s="653"/>
      <c r="AV9" s="653"/>
      <c r="AW9" s="653"/>
      <c r="AX9" s="653"/>
      <c r="AY9" s="653"/>
      <c r="AZ9" s="653"/>
      <c r="BA9" s="653"/>
      <c r="BB9" s="653"/>
      <c r="BC9" s="653"/>
      <c r="BD9" s="653"/>
      <c r="BE9" s="653"/>
      <c r="BF9" s="653"/>
      <c r="BG9" s="653"/>
      <c r="BH9" s="653"/>
      <c r="BI9" s="653"/>
      <c r="BJ9" s="653"/>
      <c r="BK9" s="653"/>
      <c r="BL9" s="653"/>
      <c r="BM9" s="653"/>
      <c r="BN9" s="653"/>
      <c r="BO9" s="653"/>
      <c r="BP9" s="653"/>
      <c r="BQ9" s="653"/>
      <c r="BR9" s="653"/>
      <c r="BS9" s="653"/>
      <c r="BT9" s="653"/>
      <c r="BU9" s="653"/>
      <c r="BV9" s="653"/>
      <c r="BW9" s="653"/>
      <c r="BX9" s="653"/>
      <c r="BY9" s="653"/>
      <c r="BZ9" s="653"/>
      <c r="CA9" s="653"/>
      <c r="CB9" s="653"/>
      <c r="CC9" s="653"/>
      <c r="CD9" s="653"/>
      <c r="CE9" s="653"/>
      <c r="CF9" s="653"/>
      <c r="CG9" s="653"/>
      <c r="CH9" s="653"/>
      <c r="CI9" s="653"/>
      <c r="CJ9" s="653"/>
      <c r="CK9" s="653"/>
      <c r="CL9" s="653"/>
      <c r="CM9" s="653"/>
      <c r="CN9" s="927" t="s">
        <v>53</v>
      </c>
      <c r="CO9" s="927"/>
      <c r="CP9" s="927"/>
      <c r="CQ9" s="927"/>
      <c r="CR9" s="927"/>
      <c r="CS9" s="927"/>
      <c r="CT9" s="927"/>
      <c r="CU9" s="927"/>
      <c r="CV9" s="927"/>
      <c r="CW9" s="927"/>
      <c r="CX9" s="927"/>
      <c r="CY9" s="927"/>
      <c r="CZ9" s="927"/>
      <c r="DA9" s="927"/>
      <c r="DB9" s="927"/>
      <c r="DC9" s="927"/>
      <c r="DD9" s="927"/>
      <c r="DE9" s="927"/>
      <c r="DF9" s="927"/>
      <c r="DG9" s="927"/>
      <c r="DH9" s="927"/>
      <c r="DI9" s="927"/>
      <c r="DJ9" s="927"/>
      <c r="DK9" s="927"/>
      <c r="DL9" s="927"/>
      <c r="DM9" s="927"/>
      <c r="DN9" s="927"/>
      <c r="DO9" s="927"/>
      <c r="DP9" s="927"/>
      <c r="DQ9" s="927"/>
      <c r="DR9" s="927"/>
      <c r="DS9" s="927"/>
      <c r="DT9" s="927"/>
      <c r="DU9" s="927"/>
      <c r="DV9" s="927"/>
      <c r="DW9" s="927"/>
      <c r="DX9" s="927"/>
      <c r="DY9" s="927"/>
      <c r="DZ9" s="927"/>
      <c r="EA9" s="927"/>
      <c r="EB9" s="927"/>
      <c r="EC9" s="927"/>
      <c r="ED9" s="927"/>
      <c r="EE9" s="927"/>
      <c r="EF9" s="927"/>
      <c r="EG9" s="927"/>
      <c r="EH9" s="928"/>
      <c r="EI9" s="928"/>
      <c r="EJ9" s="928"/>
      <c r="EK9" s="928"/>
      <c r="EL9" s="928"/>
      <c r="EM9" s="928"/>
      <c r="EN9" s="928"/>
      <c r="EO9" s="928"/>
      <c r="EP9" s="928"/>
      <c r="EQ9" s="928"/>
      <c r="ER9" s="928"/>
      <c r="ES9" s="928"/>
      <c r="ET9" s="928"/>
      <c r="EU9" s="928"/>
      <c r="EV9" s="928"/>
      <c r="EW9" s="703"/>
      <c r="EX9" s="703"/>
      <c r="EY9" s="703"/>
      <c r="EZ9" s="703"/>
      <c r="FA9" s="703"/>
      <c r="FB9" s="703"/>
      <c r="FC9" s="703"/>
      <c r="FD9" s="703"/>
      <c r="FE9" s="703"/>
      <c r="FF9" s="703"/>
      <c r="FG9" s="703"/>
      <c r="FH9" s="703"/>
      <c r="FI9" s="703"/>
      <c r="FJ9" s="703"/>
      <c r="FK9" s="703"/>
    </row>
    <row r="10" spans="1:167" ht="11.25" customHeight="1" thickBot="1">
      <c r="A10" s="937">
        <v>1</v>
      </c>
      <c r="B10" s="937"/>
      <c r="C10" s="937"/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  <c r="AE10" s="937"/>
      <c r="AF10" s="937"/>
      <c r="AG10" s="937"/>
      <c r="AH10" s="937"/>
      <c r="AI10" s="937"/>
      <c r="AJ10" s="937"/>
      <c r="AK10" s="937"/>
      <c r="AL10" s="937"/>
      <c r="AM10" s="937"/>
      <c r="AN10" s="937"/>
      <c r="AO10" s="937"/>
      <c r="AP10" s="938">
        <v>2</v>
      </c>
      <c r="AQ10" s="938"/>
      <c r="AR10" s="938"/>
      <c r="AS10" s="938"/>
      <c r="AT10" s="938"/>
      <c r="AU10" s="938"/>
      <c r="AV10" s="938">
        <v>3</v>
      </c>
      <c r="AW10" s="938"/>
      <c r="AX10" s="938"/>
      <c r="AY10" s="938"/>
      <c r="AZ10" s="938"/>
      <c r="BA10" s="938"/>
      <c r="BB10" s="938"/>
      <c r="BC10" s="938"/>
      <c r="BD10" s="938"/>
      <c r="BE10" s="938"/>
      <c r="BF10" s="938"/>
      <c r="BG10" s="938"/>
      <c r="BH10" s="938"/>
      <c r="BI10" s="938"/>
      <c r="BJ10" s="938"/>
      <c r="BK10" s="938"/>
      <c r="BL10" s="938"/>
      <c r="BM10" s="938"/>
      <c r="BN10" s="938"/>
      <c r="BO10" s="938"/>
      <c r="BP10" s="938"/>
      <c r="BQ10" s="938"/>
      <c r="BR10" s="938"/>
      <c r="BS10" s="938"/>
      <c r="BT10" s="938"/>
      <c r="BU10" s="938"/>
      <c r="BV10" s="938">
        <v>4</v>
      </c>
      <c r="BW10" s="938"/>
      <c r="BX10" s="938"/>
      <c r="BY10" s="938"/>
      <c r="BZ10" s="938"/>
      <c r="CA10" s="938"/>
      <c r="CB10" s="938"/>
      <c r="CC10" s="938"/>
      <c r="CD10" s="938"/>
      <c r="CE10" s="938"/>
      <c r="CF10" s="938"/>
      <c r="CG10" s="938"/>
      <c r="CH10" s="938"/>
      <c r="CI10" s="938"/>
      <c r="CJ10" s="938"/>
      <c r="CK10" s="938"/>
      <c r="CL10" s="938"/>
      <c r="CM10" s="938"/>
      <c r="CN10" s="930">
        <v>5</v>
      </c>
      <c r="CO10" s="930"/>
      <c r="CP10" s="930"/>
      <c r="CQ10" s="930"/>
      <c r="CR10" s="930"/>
      <c r="CS10" s="930"/>
      <c r="CT10" s="930"/>
      <c r="CU10" s="930"/>
      <c r="CV10" s="930"/>
      <c r="CW10" s="930"/>
      <c r="CX10" s="930"/>
      <c r="CY10" s="930"/>
      <c r="CZ10" s="930"/>
      <c r="DA10" s="930"/>
      <c r="DB10" s="930"/>
      <c r="DC10" s="930"/>
      <c r="DD10" s="930">
        <v>6</v>
      </c>
      <c r="DE10" s="930"/>
      <c r="DF10" s="930"/>
      <c r="DG10" s="930"/>
      <c r="DH10" s="930"/>
      <c r="DI10" s="930"/>
      <c r="DJ10" s="930"/>
      <c r="DK10" s="930"/>
      <c r="DL10" s="930"/>
      <c r="DM10" s="930"/>
      <c r="DN10" s="930"/>
      <c r="DO10" s="930"/>
      <c r="DP10" s="930"/>
      <c r="DQ10" s="930"/>
      <c r="DR10" s="930"/>
      <c r="DS10" s="930">
        <v>7</v>
      </c>
      <c r="DT10" s="930"/>
      <c r="DU10" s="930"/>
      <c r="DV10" s="930"/>
      <c r="DW10" s="930"/>
      <c r="DX10" s="930"/>
      <c r="DY10" s="930"/>
      <c r="DZ10" s="930"/>
      <c r="EA10" s="930"/>
      <c r="EB10" s="930"/>
      <c r="EC10" s="930"/>
      <c r="ED10" s="930"/>
      <c r="EE10" s="930"/>
      <c r="EF10" s="930"/>
      <c r="EG10" s="930"/>
      <c r="EH10" s="930">
        <v>8</v>
      </c>
      <c r="EI10" s="930"/>
      <c r="EJ10" s="930"/>
      <c r="EK10" s="930"/>
      <c r="EL10" s="930"/>
      <c r="EM10" s="930"/>
      <c r="EN10" s="930"/>
      <c r="EO10" s="930"/>
      <c r="EP10" s="930"/>
      <c r="EQ10" s="930"/>
      <c r="ER10" s="930"/>
      <c r="ES10" s="930"/>
      <c r="ET10" s="930"/>
      <c r="EU10" s="930"/>
      <c r="EV10" s="930"/>
      <c r="EW10" s="929">
        <v>9</v>
      </c>
      <c r="EX10" s="929"/>
      <c r="EY10" s="929"/>
      <c r="EZ10" s="929"/>
      <c r="FA10" s="929"/>
      <c r="FB10" s="929"/>
      <c r="FC10" s="929"/>
      <c r="FD10" s="929"/>
      <c r="FE10" s="929"/>
      <c r="FF10" s="929"/>
      <c r="FG10" s="929"/>
      <c r="FH10" s="929"/>
      <c r="FI10" s="929"/>
      <c r="FJ10" s="929"/>
      <c r="FK10" s="929"/>
    </row>
    <row r="11" spans="1:167" ht="11.25" customHeight="1" thickBot="1">
      <c r="A11" s="933" t="s">
        <v>54</v>
      </c>
      <c r="B11" s="933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3"/>
      <c r="AI11" s="933"/>
      <c r="AJ11" s="933"/>
      <c r="AK11" s="933"/>
      <c r="AL11" s="933"/>
      <c r="AM11" s="933"/>
      <c r="AN11" s="933"/>
      <c r="AO11" s="933"/>
      <c r="AP11" s="934" t="s">
        <v>55</v>
      </c>
      <c r="AQ11" s="934"/>
      <c r="AR11" s="934"/>
      <c r="AS11" s="934"/>
      <c r="AT11" s="934"/>
      <c r="AU11" s="934"/>
      <c r="AV11" s="935" t="s">
        <v>68</v>
      </c>
      <c r="AW11" s="935"/>
      <c r="AX11" s="935"/>
      <c r="AY11" s="935"/>
      <c r="AZ11" s="935"/>
      <c r="BA11" s="935"/>
      <c r="BB11" s="935"/>
      <c r="BC11" s="935"/>
      <c r="BD11" s="935"/>
      <c r="BE11" s="935"/>
      <c r="BF11" s="935"/>
      <c r="BG11" s="935"/>
      <c r="BH11" s="935"/>
      <c r="BI11" s="935"/>
      <c r="BJ11" s="935"/>
      <c r="BK11" s="935"/>
      <c r="BL11" s="935"/>
      <c r="BM11" s="935"/>
      <c r="BN11" s="935"/>
      <c r="BO11" s="935"/>
      <c r="BP11" s="935"/>
      <c r="BQ11" s="935"/>
      <c r="BR11" s="935"/>
      <c r="BS11" s="935"/>
      <c r="BT11" s="935"/>
      <c r="BU11" s="935"/>
      <c r="BV11" s="936">
        <f>BV15</f>
        <v>101198.47</v>
      </c>
      <c r="BW11" s="936"/>
      <c r="BX11" s="936"/>
      <c r="BY11" s="936"/>
      <c r="BZ11" s="936"/>
      <c r="CA11" s="936"/>
      <c r="CB11" s="936"/>
      <c r="CC11" s="936"/>
      <c r="CD11" s="936"/>
      <c r="CE11" s="936"/>
      <c r="CF11" s="936"/>
      <c r="CG11" s="936"/>
      <c r="CH11" s="936"/>
      <c r="CI11" s="936"/>
      <c r="CJ11" s="936"/>
      <c r="CK11" s="936"/>
      <c r="CL11" s="936"/>
      <c r="CM11" s="936"/>
      <c r="CN11" s="947">
        <f>CN15</f>
        <v>341606.0999999996</v>
      </c>
      <c r="CO11" s="948"/>
      <c r="CP11" s="948"/>
      <c r="CQ11" s="948"/>
      <c r="CR11" s="948"/>
      <c r="CS11" s="948"/>
      <c r="CT11" s="948"/>
      <c r="CU11" s="948"/>
      <c r="CV11" s="948"/>
      <c r="CW11" s="948"/>
      <c r="CX11" s="948"/>
      <c r="CY11" s="948"/>
      <c r="CZ11" s="948"/>
      <c r="DA11" s="948"/>
      <c r="DB11" s="948"/>
      <c r="DC11" s="948"/>
      <c r="DD11" s="948"/>
      <c r="DE11" s="948"/>
      <c r="DF11" s="948"/>
      <c r="DG11" s="948"/>
      <c r="DH11" s="948"/>
      <c r="DI11" s="948"/>
      <c r="DJ11" s="948"/>
      <c r="DK11" s="948"/>
      <c r="DL11" s="948"/>
      <c r="DM11" s="948"/>
      <c r="DN11" s="948"/>
      <c r="DO11" s="948"/>
      <c r="DP11" s="948"/>
      <c r="DQ11" s="948"/>
      <c r="DR11" s="949"/>
      <c r="DS11" s="936"/>
      <c r="DT11" s="936"/>
      <c r="DU11" s="936"/>
      <c r="DV11" s="936"/>
      <c r="DW11" s="936"/>
      <c r="DX11" s="936"/>
      <c r="DY11" s="936"/>
      <c r="DZ11" s="936"/>
      <c r="EA11" s="936"/>
      <c r="EB11" s="936"/>
      <c r="EC11" s="936"/>
      <c r="ED11" s="936"/>
      <c r="EE11" s="936"/>
      <c r="EF11" s="936"/>
      <c r="EG11" s="936"/>
      <c r="EH11" s="936">
        <f>EH15</f>
        <v>341606.0999999996</v>
      </c>
      <c r="EI11" s="936"/>
      <c r="EJ11" s="936"/>
      <c r="EK11" s="936"/>
      <c r="EL11" s="936"/>
      <c r="EM11" s="936"/>
      <c r="EN11" s="936"/>
      <c r="EO11" s="936"/>
      <c r="EP11" s="936"/>
      <c r="EQ11" s="936"/>
      <c r="ER11" s="936"/>
      <c r="ES11" s="936"/>
      <c r="ET11" s="936"/>
      <c r="EU11" s="936"/>
      <c r="EV11" s="936"/>
      <c r="EW11" s="946"/>
      <c r="EX11" s="946"/>
      <c r="EY11" s="946"/>
      <c r="EZ11" s="946"/>
      <c r="FA11" s="946"/>
      <c r="FB11" s="946"/>
      <c r="FC11" s="946"/>
      <c r="FD11" s="946"/>
      <c r="FE11" s="946"/>
      <c r="FF11" s="946"/>
      <c r="FG11" s="946"/>
      <c r="FH11" s="946"/>
      <c r="FI11" s="946"/>
      <c r="FJ11" s="946"/>
      <c r="FK11" s="946"/>
    </row>
    <row r="12" spans="1:167" ht="11.25" customHeight="1">
      <c r="A12" s="931" t="s">
        <v>56</v>
      </c>
      <c r="B12" s="931"/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1"/>
      <c r="W12" s="931"/>
      <c r="X12" s="931"/>
      <c r="Y12" s="931"/>
      <c r="Z12" s="931"/>
      <c r="AA12" s="931"/>
      <c r="AB12" s="931"/>
      <c r="AC12" s="931"/>
      <c r="AD12" s="931"/>
      <c r="AE12" s="931"/>
      <c r="AF12" s="931"/>
      <c r="AG12" s="931"/>
      <c r="AH12" s="931"/>
      <c r="AI12" s="931"/>
      <c r="AJ12" s="931"/>
      <c r="AK12" s="931"/>
      <c r="AL12" s="931"/>
      <c r="AM12" s="931"/>
      <c r="AN12" s="931"/>
      <c r="AO12" s="931"/>
      <c r="AP12" s="934"/>
      <c r="AQ12" s="934"/>
      <c r="AR12" s="934"/>
      <c r="AS12" s="934"/>
      <c r="AT12" s="934"/>
      <c r="AU12" s="934"/>
      <c r="AV12" s="935"/>
      <c r="AW12" s="935"/>
      <c r="AX12" s="935"/>
      <c r="AY12" s="935"/>
      <c r="AZ12" s="935"/>
      <c r="BA12" s="935"/>
      <c r="BB12" s="935"/>
      <c r="BC12" s="935"/>
      <c r="BD12" s="935"/>
      <c r="BE12" s="935"/>
      <c r="BF12" s="935"/>
      <c r="BG12" s="935"/>
      <c r="BH12" s="935"/>
      <c r="BI12" s="935"/>
      <c r="BJ12" s="935"/>
      <c r="BK12" s="935"/>
      <c r="BL12" s="935"/>
      <c r="BM12" s="935"/>
      <c r="BN12" s="935"/>
      <c r="BO12" s="935"/>
      <c r="BP12" s="935"/>
      <c r="BQ12" s="935"/>
      <c r="BR12" s="935"/>
      <c r="BS12" s="935"/>
      <c r="BT12" s="935"/>
      <c r="BU12" s="935"/>
      <c r="BV12" s="936"/>
      <c r="BW12" s="936"/>
      <c r="BX12" s="936"/>
      <c r="BY12" s="936"/>
      <c r="BZ12" s="936"/>
      <c r="CA12" s="936"/>
      <c r="CB12" s="936"/>
      <c r="CC12" s="936"/>
      <c r="CD12" s="936"/>
      <c r="CE12" s="936"/>
      <c r="CF12" s="936"/>
      <c r="CG12" s="936"/>
      <c r="CH12" s="936"/>
      <c r="CI12" s="936"/>
      <c r="CJ12" s="936"/>
      <c r="CK12" s="936"/>
      <c r="CL12" s="936"/>
      <c r="CM12" s="936"/>
      <c r="CN12" s="950"/>
      <c r="CO12" s="951"/>
      <c r="CP12" s="951"/>
      <c r="CQ12" s="951"/>
      <c r="CR12" s="951"/>
      <c r="CS12" s="951"/>
      <c r="CT12" s="951"/>
      <c r="CU12" s="951"/>
      <c r="CV12" s="951"/>
      <c r="CW12" s="951"/>
      <c r="CX12" s="951"/>
      <c r="CY12" s="951"/>
      <c r="CZ12" s="951"/>
      <c r="DA12" s="951"/>
      <c r="DB12" s="951"/>
      <c r="DC12" s="951"/>
      <c r="DD12" s="951"/>
      <c r="DE12" s="951"/>
      <c r="DF12" s="951"/>
      <c r="DG12" s="951"/>
      <c r="DH12" s="951"/>
      <c r="DI12" s="951"/>
      <c r="DJ12" s="951"/>
      <c r="DK12" s="951"/>
      <c r="DL12" s="951"/>
      <c r="DM12" s="951"/>
      <c r="DN12" s="951"/>
      <c r="DO12" s="951"/>
      <c r="DP12" s="951"/>
      <c r="DQ12" s="951"/>
      <c r="DR12" s="952"/>
      <c r="DS12" s="936"/>
      <c r="DT12" s="936"/>
      <c r="DU12" s="936"/>
      <c r="DV12" s="936"/>
      <c r="DW12" s="936"/>
      <c r="DX12" s="936"/>
      <c r="DY12" s="936"/>
      <c r="DZ12" s="936"/>
      <c r="EA12" s="936"/>
      <c r="EB12" s="936"/>
      <c r="EC12" s="936"/>
      <c r="ED12" s="936"/>
      <c r="EE12" s="936"/>
      <c r="EF12" s="936"/>
      <c r="EG12" s="936"/>
      <c r="EH12" s="936"/>
      <c r="EI12" s="936"/>
      <c r="EJ12" s="936"/>
      <c r="EK12" s="936"/>
      <c r="EL12" s="936"/>
      <c r="EM12" s="936"/>
      <c r="EN12" s="936"/>
      <c r="EO12" s="936"/>
      <c r="EP12" s="936"/>
      <c r="EQ12" s="936"/>
      <c r="ER12" s="936"/>
      <c r="ES12" s="936"/>
      <c r="ET12" s="936"/>
      <c r="EU12" s="936"/>
      <c r="EV12" s="936"/>
      <c r="EW12" s="946"/>
      <c r="EX12" s="946"/>
      <c r="EY12" s="946"/>
      <c r="EZ12" s="946"/>
      <c r="FA12" s="946"/>
      <c r="FB12" s="946"/>
      <c r="FC12" s="946"/>
      <c r="FD12" s="946"/>
      <c r="FE12" s="946"/>
      <c r="FF12" s="946"/>
      <c r="FG12" s="946"/>
      <c r="FH12" s="946"/>
      <c r="FI12" s="946"/>
      <c r="FJ12" s="946"/>
      <c r="FK12" s="946"/>
    </row>
    <row r="13" spans="1:167" ht="35.25" customHeight="1">
      <c r="A13" s="915" t="s">
        <v>192</v>
      </c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6"/>
      <c r="AP13" s="917" t="s">
        <v>193</v>
      </c>
      <c r="AQ13" s="918"/>
      <c r="AR13" s="918"/>
      <c r="AS13" s="918"/>
      <c r="AT13" s="918"/>
      <c r="AU13" s="919"/>
      <c r="AV13" s="920" t="s">
        <v>194</v>
      </c>
      <c r="AW13" s="921"/>
      <c r="AX13" s="921"/>
      <c r="AY13" s="921"/>
      <c r="AZ13" s="921"/>
      <c r="BA13" s="921"/>
      <c r="BB13" s="921"/>
      <c r="BC13" s="921"/>
      <c r="BD13" s="921"/>
      <c r="BE13" s="921"/>
      <c r="BF13" s="921"/>
      <c r="BG13" s="921"/>
      <c r="BH13" s="921"/>
      <c r="BI13" s="921"/>
      <c r="BJ13" s="921"/>
      <c r="BK13" s="921"/>
      <c r="BL13" s="921"/>
      <c r="BM13" s="921"/>
      <c r="BN13" s="921"/>
      <c r="BO13" s="921"/>
      <c r="BP13" s="921"/>
      <c r="BQ13" s="921"/>
      <c r="BR13" s="921"/>
      <c r="BS13" s="921"/>
      <c r="BT13" s="921"/>
      <c r="BU13" s="922"/>
      <c r="BV13" s="923">
        <v>2000000</v>
      </c>
      <c r="BW13" s="924"/>
      <c r="BX13" s="924"/>
      <c r="BY13" s="924"/>
      <c r="BZ13" s="924"/>
      <c r="CA13" s="924"/>
      <c r="CB13" s="924"/>
      <c r="CC13" s="924"/>
      <c r="CD13" s="924"/>
      <c r="CE13" s="924"/>
      <c r="CF13" s="924"/>
      <c r="CG13" s="924"/>
      <c r="CH13" s="924"/>
      <c r="CI13" s="924"/>
      <c r="CJ13" s="924"/>
      <c r="CK13" s="924"/>
      <c r="CL13" s="924"/>
      <c r="CM13" s="925"/>
      <c r="CN13" s="923">
        <v>1000000</v>
      </c>
      <c r="CO13" s="924"/>
      <c r="CP13" s="924"/>
      <c r="CQ13" s="924"/>
      <c r="CR13" s="924"/>
      <c r="CS13" s="924"/>
      <c r="CT13" s="924"/>
      <c r="CU13" s="924"/>
      <c r="CV13" s="924"/>
      <c r="CW13" s="924"/>
      <c r="CX13" s="924"/>
      <c r="CY13" s="924"/>
      <c r="CZ13" s="924"/>
      <c r="DA13" s="924"/>
      <c r="DB13" s="924"/>
      <c r="DC13" s="924"/>
      <c r="DD13" s="924"/>
      <c r="DE13" s="924"/>
      <c r="DF13" s="924"/>
      <c r="DG13" s="924"/>
      <c r="DH13" s="924"/>
      <c r="DI13" s="924"/>
      <c r="DJ13" s="924"/>
      <c r="DK13" s="924"/>
      <c r="DL13" s="924"/>
      <c r="DM13" s="924"/>
      <c r="DN13" s="924"/>
      <c r="DO13" s="924"/>
      <c r="DP13" s="924"/>
      <c r="DQ13" s="924"/>
      <c r="DR13" s="925"/>
      <c r="DS13" s="923"/>
      <c r="DT13" s="924"/>
      <c r="DU13" s="924"/>
      <c r="DV13" s="924"/>
      <c r="DW13" s="924"/>
      <c r="DX13" s="924"/>
      <c r="DY13" s="924"/>
      <c r="DZ13" s="924"/>
      <c r="EA13" s="924"/>
      <c r="EB13" s="924"/>
      <c r="EC13" s="924"/>
      <c r="ED13" s="924"/>
      <c r="EE13" s="924"/>
      <c r="EF13" s="924"/>
      <c r="EG13" s="925"/>
      <c r="EH13" s="923">
        <v>0</v>
      </c>
      <c r="EI13" s="924"/>
      <c r="EJ13" s="924"/>
      <c r="EK13" s="924"/>
      <c r="EL13" s="924"/>
      <c r="EM13" s="924"/>
      <c r="EN13" s="924"/>
      <c r="EO13" s="924"/>
      <c r="EP13" s="924"/>
      <c r="EQ13" s="924"/>
      <c r="ER13" s="924"/>
      <c r="ES13" s="924"/>
      <c r="ET13" s="924"/>
      <c r="EU13" s="924"/>
      <c r="EV13" s="925"/>
      <c r="EW13" s="923"/>
      <c r="EX13" s="924"/>
      <c r="EY13" s="924"/>
      <c r="EZ13" s="924"/>
      <c r="FA13" s="924"/>
      <c r="FB13" s="924"/>
      <c r="FC13" s="924"/>
      <c r="FD13" s="924"/>
      <c r="FE13" s="924"/>
      <c r="FF13" s="924"/>
      <c r="FG13" s="924"/>
      <c r="FH13" s="924"/>
      <c r="FI13" s="924"/>
      <c r="FJ13" s="924"/>
      <c r="FK13" s="953"/>
    </row>
    <row r="14" spans="1:167" ht="36" customHeight="1">
      <c r="A14" s="915" t="s">
        <v>195</v>
      </c>
      <c r="B14" s="915"/>
      <c r="C14" s="915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915"/>
      <c r="AA14" s="915"/>
      <c r="AB14" s="915"/>
      <c r="AC14" s="915"/>
      <c r="AD14" s="915"/>
      <c r="AE14" s="915"/>
      <c r="AF14" s="915"/>
      <c r="AG14" s="915"/>
      <c r="AH14" s="915"/>
      <c r="AI14" s="915"/>
      <c r="AJ14" s="915"/>
      <c r="AK14" s="915"/>
      <c r="AL14" s="915"/>
      <c r="AM14" s="915"/>
      <c r="AN14" s="915"/>
      <c r="AO14" s="916"/>
      <c r="AP14" s="917" t="s">
        <v>193</v>
      </c>
      <c r="AQ14" s="918"/>
      <c r="AR14" s="918"/>
      <c r="AS14" s="918"/>
      <c r="AT14" s="918"/>
      <c r="AU14" s="919"/>
      <c r="AV14" s="920" t="s">
        <v>196</v>
      </c>
      <c r="AW14" s="921"/>
      <c r="AX14" s="921"/>
      <c r="AY14" s="921"/>
      <c r="AZ14" s="921"/>
      <c r="BA14" s="921"/>
      <c r="BB14" s="921"/>
      <c r="BC14" s="921"/>
      <c r="BD14" s="921"/>
      <c r="BE14" s="921"/>
      <c r="BF14" s="921"/>
      <c r="BG14" s="921"/>
      <c r="BH14" s="921"/>
      <c r="BI14" s="921"/>
      <c r="BJ14" s="921"/>
      <c r="BK14" s="921"/>
      <c r="BL14" s="921"/>
      <c r="BM14" s="921"/>
      <c r="BN14" s="921"/>
      <c r="BO14" s="921"/>
      <c r="BP14" s="921"/>
      <c r="BQ14" s="921"/>
      <c r="BR14" s="921"/>
      <c r="BS14" s="921"/>
      <c r="BT14" s="921"/>
      <c r="BU14" s="922"/>
      <c r="BV14" s="923">
        <v>-2000000</v>
      </c>
      <c r="BW14" s="924"/>
      <c r="BX14" s="924"/>
      <c r="BY14" s="924"/>
      <c r="BZ14" s="924"/>
      <c r="CA14" s="924"/>
      <c r="CB14" s="924"/>
      <c r="CC14" s="924"/>
      <c r="CD14" s="924"/>
      <c r="CE14" s="924"/>
      <c r="CF14" s="924"/>
      <c r="CG14" s="924"/>
      <c r="CH14" s="924"/>
      <c r="CI14" s="924"/>
      <c r="CJ14" s="924"/>
      <c r="CK14" s="924"/>
      <c r="CL14" s="924"/>
      <c r="CM14" s="925"/>
      <c r="CN14" s="923">
        <v>0</v>
      </c>
      <c r="CO14" s="924"/>
      <c r="CP14" s="924"/>
      <c r="CQ14" s="924"/>
      <c r="CR14" s="924"/>
      <c r="CS14" s="924"/>
      <c r="CT14" s="924"/>
      <c r="CU14" s="924"/>
      <c r="CV14" s="924"/>
      <c r="CW14" s="924"/>
      <c r="CX14" s="924"/>
      <c r="CY14" s="924"/>
      <c r="CZ14" s="924"/>
      <c r="DA14" s="924"/>
      <c r="DB14" s="924"/>
      <c r="DC14" s="924"/>
      <c r="DD14" s="924"/>
      <c r="DE14" s="924"/>
      <c r="DF14" s="924"/>
      <c r="DG14" s="924"/>
      <c r="DH14" s="924"/>
      <c r="DI14" s="924"/>
      <c r="DJ14" s="924"/>
      <c r="DK14" s="924"/>
      <c r="DL14" s="924"/>
      <c r="DM14" s="924"/>
      <c r="DN14" s="924"/>
      <c r="DO14" s="924"/>
      <c r="DP14" s="924"/>
      <c r="DQ14" s="924"/>
      <c r="DR14" s="925"/>
      <c r="DS14" s="923"/>
      <c r="DT14" s="924"/>
      <c r="DU14" s="924"/>
      <c r="DV14" s="924"/>
      <c r="DW14" s="924"/>
      <c r="DX14" s="924"/>
      <c r="DY14" s="924"/>
      <c r="DZ14" s="924"/>
      <c r="EA14" s="924"/>
      <c r="EB14" s="924"/>
      <c r="EC14" s="924"/>
      <c r="ED14" s="924"/>
      <c r="EE14" s="924"/>
      <c r="EF14" s="924"/>
      <c r="EG14" s="925"/>
      <c r="EH14" s="923">
        <v>0</v>
      </c>
      <c r="EI14" s="924"/>
      <c r="EJ14" s="924"/>
      <c r="EK14" s="924"/>
      <c r="EL14" s="924"/>
      <c r="EM14" s="924"/>
      <c r="EN14" s="924"/>
      <c r="EO14" s="924"/>
      <c r="EP14" s="924"/>
      <c r="EQ14" s="924"/>
      <c r="ER14" s="924"/>
      <c r="ES14" s="924"/>
      <c r="ET14" s="924"/>
      <c r="EU14" s="924"/>
      <c r="EV14" s="925"/>
      <c r="EW14" s="923"/>
      <c r="EX14" s="924"/>
      <c r="EY14" s="924"/>
      <c r="EZ14" s="924"/>
      <c r="FA14" s="924"/>
      <c r="FB14" s="924"/>
      <c r="FC14" s="924"/>
      <c r="FD14" s="924"/>
      <c r="FE14" s="924"/>
      <c r="FF14" s="924"/>
      <c r="FG14" s="924"/>
      <c r="FH14" s="924"/>
      <c r="FI14" s="924"/>
      <c r="FJ14" s="924"/>
      <c r="FK14" s="953"/>
    </row>
    <row r="15" spans="1:167" ht="22.5" customHeight="1">
      <c r="A15" s="939" t="s">
        <v>57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939"/>
      <c r="Y15" s="939"/>
      <c r="Z15" s="939"/>
      <c r="AA15" s="939"/>
      <c r="AB15" s="939"/>
      <c r="AC15" s="939"/>
      <c r="AD15" s="939"/>
      <c r="AE15" s="939"/>
      <c r="AF15" s="939"/>
      <c r="AG15" s="939"/>
      <c r="AH15" s="939"/>
      <c r="AI15" s="939"/>
      <c r="AJ15" s="939"/>
      <c r="AK15" s="939"/>
      <c r="AL15" s="939"/>
      <c r="AM15" s="939"/>
      <c r="AN15" s="939"/>
      <c r="AO15" s="939"/>
      <c r="AP15" s="940" t="s">
        <v>58</v>
      </c>
      <c r="AQ15" s="940"/>
      <c r="AR15" s="940"/>
      <c r="AS15" s="940"/>
      <c r="AT15" s="940"/>
      <c r="AU15" s="940"/>
      <c r="AV15" s="941"/>
      <c r="AW15" s="941"/>
      <c r="AX15" s="941"/>
      <c r="AY15" s="941"/>
      <c r="AZ15" s="941"/>
      <c r="BA15" s="941"/>
      <c r="BB15" s="941"/>
      <c r="BC15" s="941"/>
      <c r="BD15" s="941"/>
      <c r="BE15" s="941"/>
      <c r="BF15" s="941"/>
      <c r="BG15" s="941"/>
      <c r="BH15" s="941"/>
      <c r="BI15" s="941"/>
      <c r="BJ15" s="941"/>
      <c r="BK15" s="941"/>
      <c r="BL15" s="941"/>
      <c r="BM15" s="941"/>
      <c r="BN15" s="941"/>
      <c r="BO15" s="941"/>
      <c r="BP15" s="941"/>
      <c r="BQ15" s="941"/>
      <c r="BR15" s="941"/>
      <c r="BS15" s="941"/>
      <c r="BT15" s="941"/>
      <c r="BU15" s="941"/>
      <c r="BV15" s="942">
        <v>101198.47</v>
      </c>
      <c r="BW15" s="942"/>
      <c r="BX15" s="942"/>
      <c r="BY15" s="942"/>
      <c r="BZ15" s="942"/>
      <c r="CA15" s="942"/>
      <c r="CB15" s="942"/>
      <c r="CC15" s="942"/>
      <c r="CD15" s="942"/>
      <c r="CE15" s="942"/>
      <c r="CF15" s="942"/>
      <c r="CG15" s="942"/>
      <c r="CH15" s="942"/>
      <c r="CI15" s="942"/>
      <c r="CJ15" s="942"/>
      <c r="CK15" s="942"/>
      <c r="CL15" s="942"/>
      <c r="CM15" s="942"/>
      <c r="CN15" s="923">
        <f>CN16+CN17</f>
        <v>341606.0999999996</v>
      </c>
      <c r="CO15" s="924"/>
      <c r="CP15" s="924"/>
      <c r="CQ15" s="924"/>
      <c r="CR15" s="924"/>
      <c r="CS15" s="924"/>
      <c r="CT15" s="924"/>
      <c r="CU15" s="924"/>
      <c r="CV15" s="924"/>
      <c r="CW15" s="924"/>
      <c r="CX15" s="924"/>
      <c r="CY15" s="924"/>
      <c r="CZ15" s="924"/>
      <c r="DA15" s="924"/>
      <c r="DB15" s="924"/>
      <c r="DC15" s="924"/>
      <c r="DD15" s="924"/>
      <c r="DE15" s="924"/>
      <c r="DF15" s="924"/>
      <c r="DG15" s="924"/>
      <c r="DH15" s="924"/>
      <c r="DI15" s="924"/>
      <c r="DJ15" s="924"/>
      <c r="DK15" s="924"/>
      <c r="DL15" s="924"/>
      <c r="DM15" s="924"/>
      <c r="DN15" s="924"/>
      <c r="DO15" s="924"/>
      <c r="DP15" s="924"/>
      <c r="DQ15" s="924"/>
      <c r="DR15" s="925"/>
      <c r="DS15" s="942"/>
      <c r="DT15" s="942"/>
      <c r="DU15" s="942"/>
      <c r="DV15" s="942"/>
      <c r="DW15" s="942"/>
      <c r="DX15" s="942"/>
      <c r="DY15" s="942"/>
      <c r="DZ15" s="942"/>
      <c r="EA15" s="942"/>
      <c r="EB15" s="942"/>
      <c r="EC15" s="942"/>
      <c r="ED15" s="942"/>
      <c r="EE15" s="942"/>
      <c r="EF15" s="942"/>
      <c r="EG15" s="942"/>
      <c r="EH15" s="942">
        <f>CN15</f>
        <v>341606.0999999996</v>
      </c>
      <c r="EI15" s="942"/>
      <c r="EJ15" s="942"/>
      <c r="EK15" s="942"/>
      <c r="EL15" s="942"/>
      <c r="EM15" s="942"/>
      <c r="EN15" s="942"/>
      <c r="EO15" s="942"/>
      <c r="EP15" s="942"/>
      <c r="EQ15" s="942"/>
      <c r="ER15" s="942"/>
      <c r="ES15" s="942"/>
      <c r="ET15" s="942"/>
      <c r="EU15" s="942"/>
      <c r="EV15" s="942"/>
      <c r="EW15" s="943"/>
      <c r="EX15" s="943"/>
      <c r="EY15" s="943"/>
      <c r="EZ15" s="943"/>
      <c r="FA15" s="943"/>
      <c r="FB15" s="943"/>
      <c r="FC15" s="943"/>
      <c r="FD15" s="943"/>
      <c r="FE15" s="943"/>
      <c r="FF15" s="943"/>
      <c r="FG15" s="943"/>
      <c r="FH15" s="943"/>
      <c r="FI15" s="943"/>
      <c r="FJ15" s="943"/>
      <c r="FK15" s="943"/>
    </row>
    <row r="16" spans="1:167" ht="11.25" customHeight="1" thickBot="1">
      <c r="A16" s="944"/>
      <c r="B16" s="944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4"/>
      <c r="AF16" s="944"/>
      <c r="AG16" s="944"/>
      <c r="AH16" s="944"/>
      <c r="AI16" s="944"/>
      <c r="AJ16" s="944"/>
      <c r="AK16" s="944"/>
      <c r="AL16" s="944"/>
      <c r="AM16" s="944"/>
      <c r="AN16" s="944"/>
      <c r="AO16" s="944"/>
      <c r="AP16" s="940" t="s">
        <v>59</v>
      </c>
      <c r="AQ16" s="940"/>
      <c r="AR16" s="940"/>
      <c r="AS16" s="940"/>
      <c r="AT16" s="940"/>
      <c r="AU16" s="940"/>
      <c r="AV16" s="945" t="s">
        <v>67</v>
      </c>
      <c r="AW16" s="945"/>
      <c r="AX16" s="945"/>
      <c r="AY16" s="945"/>
      <c r="AZ16" s="945"/>
      <c r="BA16" s="945"/>
      <c r="BB16" s="945"/>
      <c r="BC16" s="945"/>
      <c r="BD16" s="945"/>
      <c r="BE16" s="945"/>
      <c r="BF16" s="945"/>
      <c r="BG16" s="945"/>
      <c r="BH16" s="945"/>
      <c r="BI16" s="945"/>
      <c r="BJ16" s="945"/>
      <c r="BK16" s="945"/>
      <c r="BL16" s="945"/>
      <c r="BM16" s="945"/>
      <c r="BN16" s="945"/>
      <c r="BO16" s="945"/>
      <c r="BP16" s="945"/>
      <c r="BQ16" s="945"/>
      <c r="BR16" s="945"/>
      <c r="BS16" s="945"/>
      <c r="BT16" s="945"/>
      <c r="BU16" s="945"/>
      <c r="BV16" s="942">
        <v>-34621300</v>
      </c>
      <c r="BW16" s="942"/>
      <c r="BX16" s="942"/>
      <c r="BY16" s="942"/>
      <c r="BZ16" s="942"/>
      <c r="CA16" s="942"/>
      <c r="CB16" s="942"/>
      <c r="CC16" s="942"/>
      <c r="CD16" s="942"/>
      <c r="CE16" s="942"/>
      <c r="CF16" s="942"/>
      <c r="CG16" s="942"/>
      <c r="CH16" s="942"/>
      <c r="CI16" s="942"/>
      <c r="CJ16" s="942"/>
      <c r="CK16" s="942"/>
      <c r="CL16" s="942"/>
      <c r="CM16" s="942"/>
      <c r="CN16" s="954">
        <v>-6783612.75</v>
      </c>
      <c r="CO16" s="955"/>
      <c r="CP16" s="955"/>
      <c r="CQ16" s="955"/>
      <c r="CR16" s="955"/>
      <c r="CS16" s="955"/>
      <c r="CT16" s="955"/>
      <c r="CU16" s="955"/>
      <c r="CV16" s="955"/>
      <c r="CW16" s="955"/>
      <c r="CX16" s="955"/>
      <c r="CY16" s="955"/>
      <c r="CZ16" s="955"/>
      <c r="DA16" s="955"/>
      <c r="DB16" s="955"/>
      <c r="DC16" s="955"/>
      <c r="DD16" s="955"/>
      <c r="DE16" s="955"/>
      <c r="DF16" s="955"/>
      <c r="DG16" s="955"/>
      <c r="DH16" s="955"/>
      <c r="DI16" s="955"/>
      <c r="DJ16" s="955"/>
      <c r="DK16" s="955"/>
      <c r="DL16" s="955"/>
      <c r="DM16" s="955"/>
      <c r="DN16" s="955"/>
      <c r="DO16" s="955"/>
      <c r="DP16" s="955"/>
      <c r="DQ16" s="955"/>
      <c r="DR16" s="956"/>
      <c r="DS16" s="942"/>
      <c r="DT16" s="942"/>
      <c r="DU16" s="942"/>
      <c r="DV16" s="942"/>
      <c r="DW16" s="942"/>
      <c r="DX16" s="942"/>
      <c r="DY16" s="942"/>
      <c r="DZ16" s="942"/>
      <c r="EA16" s="942"/>
      <c r="EB16" s="942"/>
      <c r="EC16" s="942"/>
      <c r="ED16" s="942"/>
      <c r="EE16" s="942"/>
      <c r="EF16" s="942"/>
      <c r="EG16" s="942"/>
      <c r="EH16" s="942">
        <f>CN16</f>
        <v>-6783612.75</v>
      </c>
      <c r="EI16" s="942"/>
      <c r="EJ16" s="942"/>
      <c r="EK16" s="942"/>
      <c r="EL16" s="942"/>
      <c r="EM16" s="942"/>
      <c r="EN16" s="942"/>
      <c r="EO16" s="942"/>
      <c r="EP16" s="942"/>
      <c r="EQ16" s="942"/>
      <c r="ER16" s="942"/>
      <c r="ES16" s="942"/>
      <c r="ET16" s="942"/>
      <c r="EU16" s="942"/>
      <c r="EV16" s="942"/>
      <c r="EW16" s="943"/>
      <c r="EX16" s="943"/>
      <c r="EY16" s="943"/>
      <c r="EZ16" s="943"/>
      <c r="FA16" s="943"/>
      <c r="FB16" s="943"/>
      <c r="FC16" s="943"/>
      <c r="FD16" s="943"/>
      <c r="FE16" s="943"/>
      <c r="FF16" s="943"/>
      <c r="FG16" s="943"/>
      <c r="FH16" s="943"/>
      <c r="FI16" s="943"/>
      <c r="FJ16" s="943"/>
      <c r="FK16" s="943"/>
    </row>
    <row r="17" spans="1:167" ht="11.25" customHeight="1" thickBot="1">
      <c r="A17" s="944"/>
      <c r="B17" s="944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944"/>
      <c r="AM17" s="944"/>
      <c r="AN17" s="944"/>
      <c r="AO17" s="944"/>
      <c r="AP17" s="940" t="s">
        <v>60</v>
      </c>
      <c r="AQ17" s="940"/>
      <c r="AR17" s="940"/>
      <c r="AS17" s="940"/>
      <c r="AT17" s="940"/>
      <c r="AU17" s="940"/>
      <c r="AV17" s="958" t="s">
        <v>66</v>
      </c>
      <c r="AW17" s="958"/>
      <c r="AX17" s="958"/>
      <c r="AY17" s="958"/>
      <c r="AZ17" s="958"/>
      <c r="BA17" s="958"/>
      <c r="BB17" s="958"/>
      <c r="BC17" s="958"/>
      <c r="BD17" s="958"/>
      <c r="BE17" s="958"/>
      <c r="BF17" s="958"/>
      <c r="BG17" s="958"/>
      <c r="BH17" s="958"/>
      <c r="BI17" s="958"/>
      <c r="BJ17" s="958"/>
      <c r="BK17" s="958"/>
      <c r="BL17" s="958"/>
      <c r="BM17" s="958"/>
      <c r="BN17" s="958"/>
      <c r="BO17" s="958"/>
      <c r="BP17" s="958"/>
      <c r="BQ17" s="958"/>
      <c r="BR17" s="958"/>
      <c r="BS17" s="958"/>
      <c r="BT17" s="958"/>
      <c r="BU17" s="958"/>
      <c r="BV17" s="942">
        <v>34722498.47</v>
      </c>
      <c r="BW17" s="942"/>
      <c r="BX17" s="942"/>
      <c r="BY17" s="942"/>
      <c r="BZ17" s="942"/>
      <c r="CA17" s="942"/>
      <c r="CB17" s="942"/>
      <c r="CC17" s="942"/>
      <c r="CD17" s="942"/>
      <c r="CE17" s="942"/>
      <c r="CF17" s="942"/>
      <c r="CG17" s="942"/>
      <c r="CH17" s="942"/>
      <c r="CI17" s="942"/>
      <c r="CJ17" s="942"/>
      <c r="CK17" s="942"/>
      <c r="CL17" s="942"/>
      <c r="CM17" s="942"/>
      <c r="CN17" s="923">
        <v>7125218.85</v>
      </c>
      <c r="CO17" s="924"/>
      <c r="CP17" s="924"/>
      <c r="CQ17" s="924"/>
      <c r="CR17" s="924"/>
      <c r="CS17" s="924"/>
      <c r="CT17" s="924"/>
      <c r="CU17" s="924"/>
      <c r="CV17" s="924"/>
      <c r="CW17" s="924"/>
      <c r="CX17" s="924"/>
      <c r="CY17" s="924"/>
      <c r="CZ17" s="924"/>
      <c r="DA17" s="924"/>
      <c r="DB17" s="924"/>
      <c r="DC17" s="924"/>
      <c r="DD17" s="924"/>
      <c r="DE17" s="924"/>
      <c r="DF17" s="924"/>
      <c r="DG17" s="924"/>
      <c r="DH17" s="924"/>
      <c r="DI17" s="924"/>
      <c r="DJ17" s="924"/>
      <c r="DK17" s="924"/>
      <c r="DL17" s="924"/>
      <c r="DM17" s="924"/>
      <c r="DN17" s="924"/>
      <c r="DO17" s="924"/>
      <c r="DP17" s="924"/>
      <c r="DQ17" s="924"/>
      <c r="DR17" s="925"/>
      <c r="DS17" s="942"/>
      <c r="DT17" s="942"/>
      <c r="DU17" s="942"/>
      <c r="DV17" s="942"/>
      <c r="DW17" s="942"/>
      <c r="DX17" s="942"/>
      <c r="DY17" s="942"/>
      <c r="DZ17" s="942"/>
      <c r="EA17" s="942"/>
      <c r="EB17" s="942"/>
      <c r="EC17" s="942"/>
      <c r="ED17" s="942"/>
      <c r="EE17" s="942"/>
      <c r="EF17" s="942"/>
      <c r="EG17" s="942"/>
      <c r="EH17" s="942">
        <f>CN17</f>
        <v>7125218.85</v>
      </c>
      <c r="EI17" s="942"/>
      <c r="EJ17" s="942"/>
      <c r="EK17" s="942"/>
      <c r="EL17" s="942"/>
      <c r="EM17" s="942"/>
      <c r="EN17" s="942"/>
      <c r="EO17" s="942"/>
      <c r="EP17" s="942"/>
      <c r="EQ17" s="942"/>
      <c r="ER17" s="942"/>
      <c r="ES17" s="942"/>
      <c r="ET17" s="942"/>
      <c r="EU17" s="942"/>
      <c r="EV17" s="942"/>
      <c r="EW17" s="943"/>
      <c r="EX17" s="943"/>
      <c r="EY17" s="943"/>
      <c r="EZ17" s="943"/>
      <c r="FA17" s="943"/>
      <c r="FB17" s="943"/>
      <c r="FC17" s="943"/>
      <c r="FD17" s="943"/>
      <c r="FE17" s="943"/>
      <c r="FF17" s="943"/>
      <c r="FG17" s="943"/>
      <c r="FH17" s="943"/>
      <c r="FI17" s="943"/>
      <c r="FJ17" s="943"/>
      <c r="FK17" s="943"/>
    </row>
    <row r="19" spans="1:92" ht="11.25">
      <c r="A19" s="964" t="s">
        <v>208</v>
      </c>
      <c r="B19" s="964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4"/>
      <c r="P19" s="964"/>
      <c r="Q19" s="964"/>
      <c r="R19" s="964"/>
      <c r="S19" s="964"/>
      <c r="T19" s="964"/>
      <c r="U19" s="964"/>
      <c r="V19" s="964"/>
      <c r="W19" s="964"/>
      <c r="X19" s="964"/>
      <c r="Y19" s="964"/>
      <c r="Z19" s="964"/>
      <c r="AA19" s="964"/>
      <c r="AB19" s="964"/>
      <c r="AC19" s="964"/>
      <c r="AD19" s="964"/>
      <c r="AE19" s="964"/>
      <c r="AF19" s="964"/>
      <c r="AG19" s="964"/>
      <c r="AH19" s="964"/>
      <c r="AI19" s="964"/>
      <c r="AJ19" s="964"/>
      <c r="AK19" s="964"/>
      <c r="AL19" s="964"/>
      <c r="AM19" s="964"/>
      <c r="AN19" s="964"/>
      <c r="AO19" s="964"/>
      <c r="AP19" s="964"/>
      <c r="AQ19" s="964"/>
      <c r="AR19" s="964"/>
      <c r="AS19" s="964"/>
      <c r="AT19" s="964"/>
      <c r="AU19" s="964"/>
      <c r="AV19" s="964"/>
      <c r="AW19" s="964"/>
      <c r="AX19" s="964"/>
      <c r="AY19" s="964"/>
      <c r="AZ19" s="964"/>
      <c r="BA19" s="964"/>
      <c r="BB19" s="964"/>
      <c r="BC19" s="964"/>
      <c r="BD19" s="964"/>
      <c r="BE19" s="964"/>
      <c r="BF19" s="964"/>
      <c r="BG19" s="964"/>
      <c r="BH19" s="964"/>
      <c r="BI19" s="964"/>
      <c r="BJ19" s="964"/>
      <c r="BK19" s="964"/>
      <c r="BL19" s="964"/>
      <c r="BM19" s="964"/>
      <c r="BN19" s="964"/>
      <c r="BO19" s="964"/>
      <c r="BP19" s="964"/>
      <c r="BQ19" s="964"/>
      <c r="BR19" s="964"/>
      <c r="BS19" s="964"/>
      <c r="BT19" s="964"/>
      <c r="BU19" s="964"/>
      <c r="BV19" s="964"/>
      <c r="BW19" s="964"/>
      <c r="BX19" s="964"/>
      <c r="BY19" s="964"/>
      <c r="BZ19" s="964"/>
      <c r="CA19" s="964"/>
      <c r="CB19" s="964"/>
      <c r="CC19" s="964"/>
      <c r="CD19" s="964"/>
      <c r="CE19" s="964"/>
      <c r="CF19" s="964"/>
      <c r="CG19" s="964"/>
      <c r="CH19" s="964"/>
      <c r="CI19" s="964"/>
      <c r="CJ19" s="964"/>
      <c r="CK19" s="964"/>
      <c r="CL19" s="964"/>
      <c r="CM19" s="964"/>
      <c r="CN19" s="964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H20" s="959" t="s">
        <v>95</v>
      </c>
      <c r="AI20" s="959"/>
      <c r="AJ20" s="959"/>
      <c r="AK20" s="959"/>
      <c r="AL20" s="959"/>
      <c r="AM20" s="959"/>
      <c r="AN20" s="959"/>
      <c r="AO20" s="959"/>
      <c r="AP20" s="959"/>
      <c r="AQ20" s="959"/>
      <c r="AR20" s="959"/>
      <c r="AS20" s="959"/>
      <c r="AT20" s="959"/>
      <c r="AU20" s="959"/>
      <c r="AV20" s="959"/>
      <c r="AW20" s="959"/>
      <c r="AX20" s="959"/>
      <c r="AY20" s="959"/>
      <c r="AZ20" s="959"/>
      <c r="BA20" s="959"/>
      <c r="BB20" s="959"/>
      <c r="BC20" s="959"/>
      <c r="BD20" s="959"/>
      <c r="BE20" s="959"/>
      <c r="BF20" s="959"/>
      <c r="BG20" s="959"/>
      <c r="BH20" s="959"/>
      <c r="BI20" s="959"/>
      <c r="BJ20" s="959"/>
      <c r="BK20" s="959"/>
      <c r="BL20" s="959"/>
      <c r="BM20" s="959"/>
      <c r="BN20" s="959"/>
      <c r="BO20" s="959"/>
      <c r="BP20" s="959"/>
      <c r="BQ20" s="959"/>
      <c r="BR20" s="959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957" t="s">
        <v>209</v>
      </c>
      <c r="DS20" s="957"/>
      <c r="DT20" s="957"/>
      <c r="DU20" s="957"/>
      <c r="DV20" s="957"/>
      <c r="DW20" s="957"/>
      <c r="DX20" s="957"/>
      <c r="DY20" s="957"/>
      <c r="DZ20" s="957"/>
      <c r="EA20" s="957"/>
      <c r="EB20" s="957"/>
      <c r="EC20" s="957"/>
      <c r="ED20" s="957"/>
      <c r="EE20" s="957"/>
      <c r="EF20" s="957"/>
      <c r="EG20" s="957"/>
      <c r="EH20" s="957"/>
      <c r="EI20" s="957"/>
      <c r="EJ20" s="957"/>
      <c r="EK20" s="957"/>
      <c r="EL20" s="957"/>
      <c r="EM20" s="957"/>
      <c r="EN20" s="957"/>
      <c r="EO20" s="957"/>
      <c r="EP20" s="957"/>
      <c r="EQ20" s="957"/>
      <c r="ER20" s="957"/>
      <c r="ES20" s="957"/>
      <c r="ET20" s="957"/>
      <c r="EU20" s="957"/>
      <c r="EV20" s="957"/>
      <c r="EW20" s="15"/>
      <c r="EX20" s="15"/>
    </row>
    <row r="21" spans="1:154" ht="11.25">
      <c r="A21" s="963" t="s">
        <v>63</v>
      </c>
      <c r="B21" s="963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H21" s="962" t="s">
        <v>69</v>
      </c>
      <c r="AI21" s="962"/>
      <c r="AJ21" s="962"/>
      <c r="AK21" s="962"/>
      <c r="AL21" s="962"/>
      <c r="AM21" s="962"/>
      <c r="AN21" s="962"/>
      <c r="AO21" s="962"/>
      <c r="AP21" s="962"/>
      <c r="AQ21" s="962"/>
      <c r="AR21" s="962"/>
      <c r="AS21" s="962"/>
      <c r="AT21" s="962"/>
      <c r="AU21" s="962"/>
      <c r="AV21" s="962"/>
      <c r="AW21" s="962"/>
      <c r="AX21" s="962"/>
      <c r="AY21" s="962"/>
      <c r="AZ21" s="962"/>
      <c r="BA21" s="962"/>
      <c r="BB21" s="962"/>
      <c r="BC21" s="962"/>
      <c r="BD21" s="962"/>
      <c r="BE21" s="962"/>
      <c r="BF21" s="962"/>
      <c r="BG21" s="962"/>
      <c r="BH21" s="962"/>
      <c r="BI21" s="962"/>
      <c r="BJ21" s="962"/>
      <c r="BK21" s="962"/>
      <c r="BL21" s="962"/>
      <c r="BM21" s="962"/>
      <c r="BN21" s="962"/>
      <c r="BO21" s="962"/>
      <c r="BP21" s="962"/>
      <c r="BQ21" s="962"/>
      <c r="BR21" s="962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960"/>
      <c r="DS21" s="960"/>
      <c r="DT21" s="960"/>
      <c r="DU21" s="960"/>
      <c r="DV21" s="960"/>
      <c r="DW21" s="960"/>
      <c r="DX21" s="960"/>
      <c r="DY21" s="960"/>
      <c r="DZ21" s="960"/>
      <c r="EA21" s="960"/>
      <c r="EB21" s="960"/>
      <c r="EC21" s="960"/>
      <c r="ED21" s="960"/>
      <c r="EE21" s="960"/>
      <c r="EF21" s="960"/>
      <c r="EG21" s="960"/>
      <c r="EH21" s="960"/>
      <c r="EI21" s="960"/>
      <c r="EJ21" s="960"/>
      <c r="EK21" s="960"/>
      <c r="EL21" s="960"/>
      <c r="EM21" s="960"/>
      <c r="EN21" s="960"/>
      <c r="EO21" s="960"/>
      <c r="EP21" s="960"/>
      <c r="EQ21" s="960"/>
      <c r="ER21" s="960"/>
      <c r="ES21" s="960"/>
      <c r="ET21" s="960"/>
      <c r="EU21" s="960"/>
      <c r="EV21" s="960"/>
      <c r="EW21" s="960"/>
      <c r="EX21" s="960"/>
    </row>
    <row r="22" spans="18:70" ht="11.25">
      <c r="R22" s="961" t="s">
        <v>61</v>
      </c>
      <c r="S22" s="961"/>
      <c r="T22" s="961"/>
      <c r="U22" s="961"/>
      <c r="V22" s="961"/>
      <c r="W22" s="961"/>
      <c r="X22" s="961"/>
      <c r="Y22" s="961"/>
      <c r="Z22" s="961"/>
      <c r="AA22" s="961"/>
      <c r="AB22" s="961"/>
      <c r="AC22" s="961"/>
      <c r="AD22" s="961"/>
      <c r="AE22" s="961"/>
      <c r="AF22" s="13"/>
      <c r="AG22" s="13"/>
      <c r="AH22" s="961" t="s">
        <v>62</v>
      </c>
      <c r="AI22" s="961"/>
      <c r="AJ22" s="961"/>
      <c r="AK22" s="961"/>
      <c r="AL22" s="961"/>
      <c r="AM22" s="961"/>
      <c r="AN22" s="961"/>
      <c r="AO22" s="961"/>
      <c r="AP22" s="961"/>
      <c r="AQ22" s="961"/>
      <c r="AR22" s="961"/>
      <c r="AS22" s="961"/>
      <c r="AT22" s="961"/>
      <c r="AU22" s="961"/>
      <c r="AV22" s="961"/>
      <c r="AW22" s="961"/>
      <c r="AX22" s="961"/>
      <c r="AY22" s="961"/>
      <c r="AZ22" s="961"/>
      <c r="BA22" s="961"/>
      <c r="BB22" s="961"/>
      <c r="BC22" s="961"/>
      <c r="BD22" s="961"/>
      <c r="BE22" s="961"/>
      <c r="BF22" s="961"/>
      <c r="BG22" s="961"/>
      <c r="BH22" s="961"/>
      <c r="BI22" s="961"/>
      <c r="BJ22" s="961"/>
      <c r="BK22" s="961"/>
      <c r="BL22" s="961"/>
      <c r="BM22" s="961"/>
      <c r="BN22" s="961"/>
      <c r="BO22" s="961"/>
      <c r="BP22" s="961"/>
      <c r="BQ22" s="961"/>
      <c r="BR22" s="961"/>
    </row>
    <row r="23" spans="73:171" ht="7.5" customHeight="1"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2"/>
      <c r="CI23" s="692"/>
      <c r="CJ23" s="692"/>
      <c r="CK23" s="692"/>
      <c r="CL23" s="692"/>
      <c r="CM23" s="692"/>
      <c r="CN23" s="692"/>
      <c r="CO23" s="692"/>
      <c r="CP23" s="692"/>
      <c r="CQ23" s="692"/>
      <c r="CR23" s="692"/>
      <c r="CS23" s="692"/>
      <c r="CT23" s="692"/>
      <c r="CU23" s="692"/>
      <c r="CV23" s="692"/>
      <c r="CW23" s="692"/>
      <c r="CX23" s="692"/>
      <c r="CY23" s="692"/>
      <c r="CZ23" s="692"/>
      <c r="DA23" s="692"/>
      <c r="DB23" s="692"/>
      <c r="DC23" s="692"/>
      <c r="DD23" s="692"/>
      <c r="DE23" s="692"/>
      <c r="DF23" s="692"/>
      <c r="DG23" s="692"/>
      <c r="DH23" s="692"/>
      <c r="DI23" s="692"/>
      <c r="DJ23" s="692"/>
      <c r="DK23" s="692"/>
      <c r="DL23" s="692"/>
      <c r="DM23" s="692"/>
      <c r="DN23" s="692"/>
      <c r="DO23" s="692"/>
      <c r="DP23" s="692"/>
      <c r="DQ23" s="692"/>
      <c r="DR23" s="692"/>
      <c r="DS23" s="692"/>
      <c r="DT23" s="692"/>
      <c r="DU23" s="692"/>
      <c r="DV23" s="692"/>
      <c r="DW23" s="692"/>
      <c r="DX23" s="692"/>
      <c r="DY23" s="692"/>
      <c r="DZ23" s="692"/>
      <c r="EA23" s="692"/>
      <c r="EB23" s="692"/>
      <c r="EC23" s="692"/>
      <c r="ED23" s="692"/>
      <c r="EE23" s="692"/>
      <c r="EF23" s="692"/>
      <c r="EG23" s="692"/>
      <c r="EH23" s="692"/>
      <c r="EI23" s="692"/>
      <c r="EJ23" s="692"/>
      <c r="EK23" s="692"/>
      <c r="EL23" s="692"/>
      <c r="EM23" s="692"/>
      <c r="EN23" s="692"/>
      <c r="EO23" s="692"/>
      <c r="EP23" s="692"/>
      <c r="EQ23" s="692"/>
      <c r="ER23" s="692"/>
      <c r="ES23" s="692"/>
      <c r="ET23" s="692"/>
      <c r="EU23" s="692"/>
      <c r="EV23" s="692"/>
      <c r="EW23" s="692"/>
      <c r="EX23" s="692"/>
      <c r="EY23" s="692"/>
      <c r="EZ23" s="692"/>
      <c r="FA23" s="692"/>
      <c r="FB23" s="692"/>
      <c r="FC23" s="692"/>
      <c r="FD23" s="692"/>
      <c r="FE23" s="692"/>
      <c r="FF23" s="692"/>
      <c r="FG23" s="692"/>
      <c r="FH23" s="692"/>
      <c r="FI23" s="692"/>
      <c r="FJ23" s="692"/>
      <c r="FK23" s="692"/>
      <c r="FL23" s="692"/>
      <c r="FM23" s="692"/>
      <c r="FN23" s="692"/>
      <c r="FO23" s="692"/>
    </row>
    <row r="26" spans="6:89" ht="11.25"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</row>
  </sheetData>
  <sheetProtection/>
  <mergeCells count="98">
    <mergeCell ref="R22:AE22"/>
    <mergeCell ref="AH22:BR22"/>
    <mergeCell ref="AH21:BR21"/>
    <mergeCell ref="N20:AE20"/>
    <mergeCell ref="A21:AE21"/>
    <mergeCell ref="A19:CN19"/>
    <mergeCell ref="DR20:EV20"/>
    <mergeCell ref="CN17:DR17"/>
    <mergeCell ref="AV17:BU17"/>
    <mergeCell ref="BV17:CM17"/>
    <mergeCell ref="AH20:BR20"/>
    <mergeCell ref="DR21:EX21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EW11:FK12"/>
    <mergeCell ref="DS15:EG15"/>
    <mergeCell ref="EH15:EV15"/>
    <mergeCell ref="EH11:EV12"/>
    <mergeCell ref="CN15:DR15"/>
    <mergeCell ref="CN11:DR12"/>
    <mergeCell ref="EH14:EV14"/>
    <mergeCell ref="EW14:FK14"/>
    <mergeCell ref="EH13:EV13"/>
    <mergeCell ref="EW13:FK13"/>
    <mergeCell ref="A15:AO15"/>
    <mergeCell ref="AP15:AU15"/>
    <mergeCell ref="AV15:BU15"/>
    <mergeCell ref="BV15:CM15"/>
    <mergeCell ref="EW15:FK15"/>
    <mergeCell ref="A16:AO16"/>
    <mergeCell ref="AP16:AU16"/>
    <mergeCell ref="AV16:BU16"/>
    <mergeCell ref="BV16:CM16"/>
    <mergeCell ref="DS16:EG16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DS9:EG9"/>
    <mergeCell ref="EH9:EV9"/>
    <mergeCell ref="CN8:DC8"/>
    <mergeCell ref="DS7:EG7"/>
    <mergeCell ref="EH7:EV7"/>
    <mergeCell ref="DD7:DR7"/>
    <mergeCell ref="BU23:FO23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  <mergeCell ref="AP14:AU14"/>
    <mergeCell ref="AV14:BU14"/>
    <mergeCell ref="BV14:CM14"/>
    <mergeCell ref="CN14:DR14"/>
    <mergeCell ref="DS14:EG14"/>
    <mergeCell ref="A14:AO14"/>
    <mergeCell ref="A13:AO13"/>
    <mergeCell ref="AP13:AU13"/>
    <mergeCell ref="AV13:BU13"/>
    <mergeCell ref="BV13:CM13"/>
    <mergeCell ref="CN13:DR13"/>
    <mergeCell ref="DS13:EG13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2014-08-01T13:13:58Z</cp:lastPrinted>
  <dcterms:created xsi:type="dcterms:W3CDTF">2009-02-03T07:13:46Z</dcterms:created>
  <dcterms:modified xsi:type="dcterms:W3CDTF">2014-08-04T06:31:37Z</dcterms:modified>
  <cp:category/>
  <cp:version/>
  <cp:contentType/>
  <cp:contentStatus/>
</cp:coreProperties>
</file>