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 1" sheetId="1" r:id="rId1"/>
  </sheets>
  <definedNames>
    <definedName name="_xlnm.Print_Area" localSheetId="0">'стр_ 1'!$A$1:$FJ$115</definedName>
  </definedNames>
  <calcPr fullCalcOnLoad="1"/>
</workbook>
</file>

<file path=xl/sharedStrings.xml><?xml version="1.0" encoding="utf-8"?>
<sst xmlns="http://schemas.openxmlformats.org/spreadsheetml/2006/main" count="225" uniqueCount="205">
  <si>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</si>
  <si>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</si>
  <si>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</si>
  <si>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</si>
  <si>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</si>
  <si>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</si>
  <si>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</si>
  <si>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</si>
  <si>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</si>
  <si>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</si>
  <si>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</si>
  <si>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</si>
  <si>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</si>
  <si>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</si>
  <si>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</si>
  <si>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</si>
  <si>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</si>
  <si>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 xml:space="preserve"> 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</si>
  <si>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</si>
  <si>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</si>
  <si>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</si>
  <si>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</si>
  <si>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</si>
  <si>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</si>
  <si>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</si>
  <si>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</si>
  <si>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</si>
  <si>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Налоговые и неналоговые доходы 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</si>
  <si>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</si>
  <si>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</si>
  <si>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</si>
  <si>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</si>
  <si>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</si>
  <si>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</si>
  <si>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1 01 02010 01 0000 110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</si>
  <si>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</si>
  <si>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1 01 02010 01 1000 110</t>
  </si>
  <si>
    <t xml:space="preserve">Налог на доходы физических лиц  с доходов, источником которых является налоговый  агент, за исключением доходов, в отношении которых исчисление и уплата налога осуществляются в соответствии со статьями 227,2271 и 228 Налогового кодекса  Российской Федерации  </t>
  </si>
  <si>
    <t>1 01 02010 01 2100 110</t>
  </si>
  <si>
    <t>1 01 02010 01 3000 110</t>
  </si>
  <si>
    <t>Налог на доходы физических лиц  с доходов, полученных физическими лицами в соответствии со статьей 228 Налогового кодекса РФ</t>
  </si>
  <si>
    <t>1 01 02030 01 0000 110</t>
  </si>
  <si>
    <t>Налог на доходы физических лиц  с доходов, полученных физическими лицами, не являющимися налоговыми резидентами Российской Федерации</t>
  </si>
  <si>
    <t>1 01 02030 01 1000 110</t>
  </si>
  <si>
    <t>1 01 02030 01 3000 110</t>
  </si>
  <si>
    <t>НАЛОГИ НА ТОВАРЫ (РАБОТЫ, УСЛУГИ), РЕАЛИЗУЕМЫЕ НА ТЕРРИТОРИИ РОССИЙСКОЙ ФЕДЕРАЦИИ</t>
  </si>
  <si>
    <t xml:space="preserve">1 03 00000 00 0000 000 </t>
  </si>
  <si>
    <t xml:space="preserve">Акцизы по подакцизным товарам (продукции), производимым на территории Российской Федерации </t>
  </si>
  <si>
    <t xml:space="preserve">1 03 02000 01 0000 110 </t>
  </si>
  <si>
    <t>Доходы от уплаты акцизов на дизельное топливо, подлежащие распределению межу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</si>
  <si>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</si>
  <si>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</si>
  <si>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</si>
  <si>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</si>
  <si>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</si>
  <si>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субъектом Российской Федерации и местными бюджетами с учетом установленных дифференцированных нормативов отчислений в местные бюджеты </t>
  </si>
  <si>
    <t>1 03 02260 01 0000 110</t>
  </si>
  <si>
    <t>Налоги на совокупный доход</t>
  </si>
  <si>
    <t xml:space="preserve">1 05 00000 00 0000 000 </t>
  </si>
  <si>
    <t>Налог, взимаемый в связи с применением упрощенной системы налогообложения</t>
  </si>
  <si>
    <t xml:space="preserve">1 05 01000 00 0000 110 </t>
  </si>
  <si>
    <t>Налог, взимаемый  с налогоплательщиков, выбравших в качестве объекта налогообложения доходы</t>
  </si>
  <si>
    <t>1 05 01010 01 0000 110</t>
  </si>
  <si>
    <t>Налог, взимаемый  с налогоплательщиков, выбравших в качестве объекта налогообложения  доходы</t>
  </si>
  <si>
    <t>1 05 01011 01 0000 110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</si>
  <si>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</si>
  <si>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</si>
  <si>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</si>
  <si>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1 05 01011 01 2100 110</t>
  </si>
  <si>
    <t>1 05 01011 01 3000 110</t>
  </si>
  <si>
    <t>Налог,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</si>
  <si>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</si>
  <si>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Налог, взимаемый с налогоплательщиков, выбравших в качестве объекта налообложения доходы, уменьшенные на величину расходов</t>
  </si>
  <si>
    <t>1 05 01021 01 0000 110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</si>
  <si>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</si>
  <si>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1 05 01021 01 1000 110</t>
  </si>
  <si>
    <t>1 05 01021 01 2100 110</t>
  </si>
  <si>
    <t>Минимальный налог, зачисляемый в бюджеты субъектов РФ</t>
  </si>
  <si>
    <t>1 05 01050 01 0000 110</t>
  </si>
  <si>
    <t>1 05 01050 01 1000 110</t>
  </si>
  <si>
    <t>1 0501050 01 2000 110</t>
  </si>
  <si>
    <t>1 05 01050 01 2100 110</t>
  </si>
  <si>
    <t>Единый сельскохозяйственный налог</t>
  </si>
  <si>
    <t>1 05 03000 01 0000 110</t>
  </si>
  <si>
    <t>1 05 03010 01 0000 110</t>
  </si>
  <si>
    <t>1 05 03010 01 1000 110</t>
  </si>
  <si>
    <t>1 05 03010 01 2000 110</t>
  </si>
  <si>
    <t>1 05 03010 01 2100 110</t>
  </si>
  <si>
    <t>1 05 03010 01 4000 110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</si>
  <si>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</si>
  <si>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</si>
  <si>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</si>
  <si>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</si>
  <si>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лиц,взимаемый по ставкам, применяемым к объектам  налогообложения , расположенным в границах  сельских поселений</t>
  </si>
  <si>
    <t>1 06 01030 10 0000 110</t>
  </si>
  <si>
    <t>Налог на имущество физических лиц, взимаемый по ставкам, применяемым к объектам  налогообложения , расположенным в границах поселений</t>
  </si>
  <si>
    <t>1 06 01030 10 1000 110</t>
  </si>
  <si>
    <t>Налог на имущество физических лиц, взимаемый по ставкам, применяемым к объектам  налогообложения , расположенным в границах  сельских поселений</t>
  </si>
  <si>
    <t>1 06 01030 10 2100 110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</si>
  <si>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</si>
  <si>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1 06 01030 10 4000 110</t>
  </si>
  <si>
    <t>Земельный налог</t>
  </si>
  <si>
    <t>1 06 06000 00 0000 110</t>
  </si>
  <si>
    <t xml:space="preserve">Земельный налог с организаций  </t>
  </si>
  <si>
    <t>1 06 06030 00 0000 110</t>
  </si>
  <si>
    <t xml:space="preserve">Земельный налог, взимаемый по ставкам, установленным в соответствии с под.2 п.1 ст 394 НК РФ  и применяемым  к объектам  налогообложения, расположенным  в границах поселений 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</si>
  <si>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</si>
  <si>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</si>
  <si>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</si>
  <si>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</si>
  <si>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1 06 06033 10 2100 110</t>
  </si>
  <si>
    <t>1 06 06033 10 3000 110</t>
  </si>
  <si>
    <t>Земельный налог с  физических лиц</t>
  </si>
  <si>
    <t>1 06 06040 00 0000 110</t>
  </si>
  <si>
    <t xml:space="preserve">Земельный налог с физических лиц, обладающих земельным  участком, расположенным в границах сельских поселений </t>
  </si>
  <si>
    <t>1 06 06043 10 0000 110</t>
  </si>
  <si>
    <t>Земельный налог с физических лиц, обладающих земельным участком, расположенным 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</si>
  <si>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</si>
  <si>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</si>
  <si>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1 06 06043 10 2100 10</t>
  </si>
  <si>
    <t>106 06043 10 3000 110</t>
  </si>
  <si>
    <t>1 06 06043 10 4000 110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</si>
  <si>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</si>
  <si>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</si>
  <si>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</si>
  <si>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</si>
  <si>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</si>
  <si>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1 08 04020 01 0000 110</t>
  </si>
  <si>
    <t>1 08 04020 01 1000 110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</si>
  <si>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</si>
  <si>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</si>
  <si>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1 09 04000 00 0000 110</t>
  </si>
  <si>
    <t>Земельный налог (по обязательствам , возникшим до 1 января 2006 года)</t>
  </si>
  <si>
    <t>1 09 04050 00 0000 110</t>
  </si>
  <si>
    <t xml:space="preserve">Земельный налог (по обязательствам , возникшим до 1 января 2006 года),мобилизируемых на территориях поселений </t>
  </si>
  <si>
    <t>1 09 04053 10 0000 110</t>
  </si>
  <si>
    <t>Доходы от использования имущества, находящегося в гос. и мун. собственности.</t>
  </si>
  <si>
    <t xml:space="preserve">1 11 00000 00 0000 000 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</si>
  <si>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</si>
  <si>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</si>
  <si>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</si>
  <si>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1 11 05030 00 0000 120</t>
  </si>
  <si>
    <t>Доходы от сдачи в аренду имущества, находящегося в оперативном управлении  органов управления сельских поселений и созданых ими учреждений (за исключением имущества муниципальных бюджетных и автономных учреждений)</t>
  </si>
  <si>
    <t>1 11 05035 10 0000 120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</si>
  <si>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</si>
  <si>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</si>
  <si>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</si>
  <si>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</si>
  <si>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 иного имущества, находящегося в собственности сельских поселений (за исключением имущества  муниципальных бюджетных и автономных учреждений, а также имущества  муниципальных  унитарных предприятий, в том числе казенных), в части реализации основных средств по указанному имуществу</t>
  </si>
  <si>
    <t>ШТРАФЫ,САНКЦИИ,ВОЗМЕЩЕНИЕ УЩЕРБА</t>
  </si>
  <si>
    <t>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</si>
  <si>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</si>
  <si>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1 16 51000 02 000 140</t>
  </si>
  <si>
    <t>Денежные взыскания 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</si>
  <si>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1 16 51040 02 000 140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</si>
  <si>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</si>
  <si>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</si>
  <si>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</si>
  <si>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</si>
  <si>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1 16 90050 10 6000 140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</si>
  <si>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</si>
  <si>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</si>
  <si>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</si>
  <si>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</si>
  <si>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сельских поселений</t>
  </si>
  <si>
    <t>1 17 01050 10 0000 180</t>
  </si>
  <si>
    <t>Безвозмездные поступления</t>
  </si>
  <si>
    <t xml:space="preserve">2 00 00000 00 0000 000 </t>
  </si>
  <si>
    <t>Безвозмездные поступления  от других бюджетов бюджетной системы Российской Федерации</t>
  </si>
  <si>
    <t xml:space="preserve">2 02 00000 00 0000 000 </t>
  </si>
  <si>
    <t>Дотации бюджетам субъектомРФ и муниципальных образований</t>
  </si>
  <si>
    <t>2 02 01000 00 0000 151</t>
  </si>
  <si>
    <t xml:space="preserve">Дотации на выравнивание бюджетной обеспечености </t>
  </si>
  <si>
    <t>2 02 01001 00 0000 151</t>
  </si>
  <si>
    <t>Дотаци бюджетам поселения на выравнивание уровня бюджетной обеспеченности</t>
  </si>
  <si>
    <t>2 02 01001 10 0000 151</t>
  </si>
  <si>
    <t>Субвенции бюджетам субъектов   РФ и муниципальных образований</t>
  </si>
  <si>
    <t>2 02 03000 00 0000 151</t>
  </si>
  <si>
    <t>Субвенции бюджетам  на осуществление первичног воинского учета на территориях, где отсутствуют военные комиссариаты</t>
  </si>
  <si>
    <t>2 02 03015 00 0000 151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</si>
  <si>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</si>
  <si>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2 02 03015 10 0000 151</t>
  </si>
  <si>
    <t>Субвенции местным бюджетам  на выполение передаваемых полномочий субъектов РФ</t>
  </si>
  <si>
    <t xml:space="preserve">2 02 03024 00 0000 151 </t>
  </si>
  <si>
    <t>Субвенции бюджетам сельских поселений на выполение передаваемых полномочий субъектов РФ</t>
  </si>
  <si>
    <t>2 02 03024 10 0000 151</t>
  </si>
  <si>
    <t>Иные межбюджетные трансферты</t>
  </si>
  <si>
    <t>2 02 04000 00 0000 151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</si>
  <si>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</si>
  <si>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</si>
  <si>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</si>
  <si>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>2 02 04999 10 0000 151</t>
  </si>
  <si>
    <t>Перечисления 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</si>
  <si>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</si>
  <si>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Перечисления из бюджетов поселений ( в бюджеты поселений) 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</si>
  <si>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</si>
  <si>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ВСЕГО ДОХОДОВ:</t>
  </si>
  <si>
    <t>1 14 02050 10 0000 410</t>
  </si>
  <si>
    <t>1 14 02053 10 0000 410</t>
  </si>
  <si>
    <t>01 сентября</t>
  </si>
  <si>
    <t>01.09.2015</t>
  </si>
  <si>
    <t>04228622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</si>
  <si>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</si>
  <si>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1 01 02030 01 2000 110</t>
  </si>
  <si>
    <t>1 01 02030 01 2100 110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</si>
</sst>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35" borderId="12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wrapText="1"/>
    </xf>
    <xf numFmtId="49" fontId="24" fillId="34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" fontId="15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2" fontId="14" fillId="33" borderId="10" xfId="0" applyNumberFormat="1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6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="90" zoomScaleNormal="90" zoomScalePageLayoutView="0" workbookViewId="0" topLeftCell="A1">
      <selection activeCell="BR111" sqref="BR111:CL111"/>
    </sheetView>
  </sheetViews>
  <sheetFormatPr defaultColWidth="0.875" defaultRowHeight="12.75"/>
  <cols>
    <col min="1" max="38" width="0.875" style="1" customWidth="1"/>
    <col min="39" max="39" width="8.125" style="1" customWidth="1"/>
    <col min="40" max="46" width="0" style="1" hidden="1" customWidth="1"/>
    <col min="47" max="47" width="0.12890625" style="1" customWidth="1"/>
    <col min="48" max="53" width="0" style="1" hidden="1" customWidth="1"/>
    <col min="54" max="68" width="0.875" style="1" customWidth="1"/>
    <col min="69" max="69" width="13.875" style="1" customWidth="1"/>
    <col min="70" max="82" width="0.875" style="1" customWidth="1"/>
    <col min="83" max="83" width="3.875" style="1" customWidth="1"/>
    <col min="84" max="86" width="0.875" style="1" customWidth="1"/>
    <col min="87" max="87" width="1.25" style="1" customWidth="1"/>
    <col min="88" max="88" width="1.75390625" style="1" hidden="1" customWidth="1"/>
    <col min="89" max="89" width="0.2421875" style="1" customWidth="1"/>
    <col min="90" max="93" width="0.875" style="1" customWidth="1"/>
    <col min="94" max="94" width="2.75390625" style="1" customWidth="1"/>
    <col min="95" max="95" width="0.875" style="1" customWidth="1"/>
    <col min="96" max="96" width="1.00390625" style="1" customWidth="1"/>
    <col min="97" max="97" width="0.875" style="1" customWidth="1"/>
    <col min="98" max="98" width="3.75390625" style="1" customWidth="1"/>
    <col min="99" max="105" width="0.875" style="1" customWidth="1"/>
    <col min="106" max="106" width="0.2421875" style="1" customWidth="1"/>
    <col min="107" max="119" width="0.875" style="1" customWidth="1"/>
    <col min="120" max="121" width="0" style="1" hidden="1" customWidth="1"/>
    <col min="122" max="122" width="4.00390625" style="1" customWidth="1"/>
    <col min="123" max="133" width="0.875" style="1" customWidth="1"/>
    <col min="134" max="134" width="0.74609375" style="1" customWidth="1"/>
    <col min="135" max="136" width="0" style="1" hidden="1" customWidth="1"/>
    <col min="137" max="150" width="0.875" style="1" customWidth="1"/>
    <col min="151" max="151" width="3.25390625" style="1" customWidth="1"/>
    <col min="152" max="152" width="1.75390625" style="1" customWidth="1"/>
    <col min="153" max="164" width="0.875" style="1" customWidth="1"/>
    <col min="165" max="165" width="0.37109375" style="1" customWidth="1"/>
    <col min="166" max="166" width="1.62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"/>
      <c r="ES3" s="1"/>
      <c r="ET3" s="121" t="s">
        <v>3</v>
      </c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122" t="s">
        <v>5</v>
      </c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</row>
    <row r="5" spans="60:166" ht="15" customHeight="1">
      <c r="BH5" s="2" t="s">
        <v>6</v>
      </c>
      <c r="BJ5" s="123" t="s">
        <v>199</v>
      </c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4">
        <v>2015</v>
      </c>
      <c r="CF5" s="124"/>
      <c r="CG5" s="124"/>
      <c r="CH5" s="124"/>
      <c r="CI5" s="124"/>
      <c r="CJ5" s="125">
        <v>5</v>
      </c>
      <c r="CK5" s="125"/>
      <c r="CM5" s="1" t="s">
        <v>7</v>
      </c>
      <c r="EQ5" s="2" t="s">
        <v>8</v>
      </c>
      <c r="ET5" s="119" t="s">
        <v>200</v>
      </c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</row>
    <row r="6" spans="1:166" ht="15" customHeight="1">
      <c r="A6" s="1" t="s">
        <v>9</v>
      </c>
      <c r="BE6" s="116" t="s">
        <v>10</v>
      </c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Q6" s="2" t="s">
        <v>11</v>
      </c>
      <c r="ET6" s="117" t="s">
        <v>201</v>
      </c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</row>
    <row r="7" spans="1:166" ht="15" customHeight="1">
      <c r="A7" s="1" t="s">
        <v>12</v>
      </c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</row>
    <row r="8" spans="1:166" ht="15" customHeight="1">
      <c r="A8" s="1" t="s">
        <v>13</v>
      </c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</row>
    <row r="9" spans="1:166" ht="15" customHeight="1">
      <c r="A9" s="1" t="s">
        <v>14</v>
      </c>
      <c r="EQ9" s="2" t="s">
        <v>15</v>
      </c>
      <c r="ET9" s="120">
        <v>383</v>
      </c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</row>
    <row r="11" spans="1:256" s="3" customFormat="1" ht="12.75">
      <c r="A11" s="115" t="s">
        <v>16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17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4" customFormat="1" ht="11.25" customHeight="1">
      <c r="A13" s="114" t="s">
        <v>18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 t="s">
        <v>19</v>
      </c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 t="s">
        <v>20</v>
      </c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 t="s">
        <v>21</v>
      </c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 t="s">
        <v>22</v>
      </c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56.2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 t="s">
        <v>23</v>
      </c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 t="s">
        <v>24</v>
      </c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 t="s">
        <v>25</v>
      </c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 t="s">
        <v>26</v>
      </c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1.25">
      <c r="A15" s="110">
        <v>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>
        <v>2</v>
      </c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>
        <v>3</v>
      </c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>
        <v>4</v>
      </c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>
        <v>5</v>
      </c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>
        <v>6</v>
      </c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>
        <v>7</v>
      </c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>
        <v>8</v>
      </c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5.5" customHeight="1">
      <c r="A16" s="78" t="s">
        <v>27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111"/>
      <c r="AO16" s="111"/>
      <c r="AP16" s="111"/>
      <c r="AQ16" s="111"/>
      <c r="AR16" s="111"/>
      <c r="AS16" s="111"/>
      <c r="AT16" s="112" t="s">
        <v>28</v>
      </c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3">
        <f>BR17+BR28+BR34+BR55+BR73+BR77+BR81+BR85+BR89</f>
        <v>11970400</v>
      </c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>
        <f>CM17+CM28+CM34+CM55+CM73+CM81+CM92</f>
        <v>7046150.289999999</v>
      </c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>
        <f aca="true" t="shared" si="0" ref="EG16:EG39">CM16</f>
        <v>7046150.289999999</v>
      </c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>
        <f aca="true" t="shared" si="1" ref="EV16:EV65">BR16-CM16</f>
        <v>4924249.710000001</v>
      </c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166" s="9" customFormat="1" ht="18" customHeight="1">
      <c r="A17" s="109" t="s">
        <v>29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8"/>
      <c r="AO17" s="108"/>
      <c r="AP17" s="108"/>
      <c r="AQ17" s="108"/>
      <c r="AR17" s="108"/>
      <c r="AS17" s="108"/>
      <c r="AT17" s="67" t="s">
        <v>30</v>
      </c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1">
        <v>1858200</v>
      </c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8">
        <f>CM18</f>
        <v>1462431.56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>
        <f t="shared" si="0"/>
        <v>1462431.56</v>
      </c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>
        <f t="shared" si="1"/>
        <v>395768.43999999994</v>
      </c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</row>
    <row r="18" spans="1:166" s="10" customFormat="1" ht="22.5" customHeight="1">
      <c r="A18" s="107" t="s">
        <v>31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8"/>
      <c r="AO18" s="108"/>
      <c r="AP18" s="108"/>
      <c r="AQ18" s="108"/>
      <c r="AR18" s="108"/>
      <c r="AS18" s="108"/>
      <c r="AT18" s="67" t="s">
        <v>32</v>
      </c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1">
        <v>1858200</v>
      </c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8">
        <f>CM19+CM23</f>
        <v>1462431.56</v>
      </c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>
        <f t="shared" si="0"/>
        <v>1462431.56</v>
      </c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>
        <f t="shared" si="1"/>
        <v>395768.43999999994</v>
      </c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</row>
    <row r="19" spans="1:166" s="10" customFormat="1" ht="95.25" customHeight="1">
      <c r="A19" s="94" t="s">
        <v>33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67" t="s">
        <v>34</v>
      </c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1">
        <v>1858200</v>
      </c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8">
        <f>CM20+CM21+CM22</f>
        <v>1457377.23</v>
      </c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>
        <f t="shared" si="0"/>
        <v>1457377.23</v>
      </c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>
        <f t="shared" si="1"/>
        <v>400822.77</v>
      </c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</row>
    <row r="20" spans="1:166" s="10" customFormat="1" ht="79.5" customHeight="1">
      <c r="A20" s="94" t="s">
        <v>35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67" t="s">
        <v>36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1">
        <v>0</v>
      </c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8">
        <v>1406833.46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>
        <f t="shared" si="0"/>
        <v>1406833.46</v>
      </c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>
        <f t="shared" si="1"/>
        <v>-1406833.46</v>
      </c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</row>
    <row r="21" spans="1:166" s="10" customFormat="1" ht="89.25" customHeight="1">
      <c r="A21" s="94" t="s">
        <v>37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28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106" t="s">
        <v>38</v>
      </c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61">
        <v>0</v>
      </c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8">
        <v>16254.27</v>
      </c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27"/>
      <c r="DQ21" s="27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27"/>
      <c r="EF21" s="27"/>
      <c r="EG21" s="61">
        <f t="shared" si="0"/>
        <v>16254.27</v>
      </c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>
        <f t="shared" si="1"/>
        <v>-16254.27</v>
      </c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</row>
    <row r="22" spans="1:166" s="10" customFormat="1" ht="89.25" customHeight="1">
      <c r="A22" s="94" t="s">
        <v>37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28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06" t="s">
        <v>39</v>
      </c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61">
        <v>0</v>
      </c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8">
        <v>34289.5</v>
      </c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27"/>
      <c r="DQ22" s="27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27"/>
      <c r="EF22" s="27"/>
      <c r="EG22" s="61">
        <f t="shared" si="0"/>
        <v>34289.5</v>
      </c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>
        <f t="shared" si="1"/>
        <v>-34289.5</v>
      </c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</row>
    <row r="23" spans="1:166" s="10" customFormat="1" ht="54" customHeight="1">
      <c r="A23" s="92" t="s">
        <v>40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26"/>
      <c r="AO23" s="26"/>
      <c r="AP23" s="26"/>
      <c r="AQ23" s="26"/>
      <c r="AR23" s="26"/>
      <c r="AS23" s="26"/>
      <c r="AT23" s="26"/>
      <c r="AU23" s="28"/>
      <c r="AV23" s="28"/>
      <c r="AW23" s="28"/>
      <c r="AX23" s="28"/>
      <c r="AY23" s="28"/>
      <c r="AZ23" s="28"/>
      <c r="BA23" s="28"/>
      <c r="BB23" s="67" t="s">
        <v>41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1">
        <v>0</v>
      </c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8">
        <f>CM24+CM26+CM27</f>
        <v>5054.33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27"/>
      <c r="DQ23" s="27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27"/>
      <c r="EF23" s="27"/>
      <c r="EG23" s="61">
        <f t="shared" si="0"/>
        <v>5054.33</v>
      </c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>
        <f t="shared" si="1"/>
        <v>-5054.33</v>
      </c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</row>
    <row r="24" spans="1:166" s="10" customFormat="1" ht="51" customHeight="1">
      <c r="A24" s="92" t="s">
        <v>42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26"/>
      <c r="AO24" s="26"/>
      <c r="AP24" s="26"/>
      <c r="AQ24" s="26"/>
      <c r="AR24" s="26"/>
      <c r="AS24" s="26"/>
      <c r="AT24" s="26"/>
      <c r="AU24" s="28"/>
      <c r="AV24" s="28"/>
      <c r="AW24" s="28"/>
      <c r="AX24" s="28"/>
      <c r="AY24" s="28"/>
      <c r="AZ24" s="28"/>
      <c r="BA24" s="28"/>
      <c r="BB24" s="67" t="s">
        <v>43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1">
        <v>0</v>
      </c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8">
        <v>3524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27"/>
      <c r="DQ24" s="27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27"/>
      <c r="EF24" s="27"/>
      <c r="EG24" s="61">
        <f t="shared" si="0"/>
        <v>3524</v>
      </c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>
        <f t="shared" si="1"/>
        <v>-3524</v>
      </c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</row>
    <row r="25" spans="1:166" s="10" customFormat="1" ht="51" customHeight="1">
      <c r="A25" s="52" t="s">
        <v>202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26"/>
      <c r="AO25" s="26"/>
      <c r="AP25" s="26"/>
      <c r="AQ25" s="26"/>
      <c r="AR25" s="26"/>
      <c r="AS25" s="26"/>
      <c r="AT25" s="26"/>
      <c r="AU25" s="28"/>
      <c r="AV25" s="28"/>
      <c r="AW25" s="28"/>
      <c r="AX25" s="28"/>
      <c r="AY25" s="28"/>
      <c r="AZ25" s="28"/>
      <c r="BA25" s="28"/>
      <c r="BB25" s="55" t="s">
        <v>203</v>
      </c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7"/>
      <c r="BR25" s="46">
        <v>0</v>
      </c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8"/>
      <c r="CM25" s="49">
        <v>0.33</v>
      </c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1"/>
      <c r="DC25" s="46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8"/>
      <c r="DP25" s="27"/>
      <c r="DQ25" s="27"/>
      <c r="DR25" s="46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8"/>
      <c r="EE25" s="27"/>
      <c r="EF25" s="27"/>
      <c r="EG25" s="46">
        <f>CM25</f>
        <v>0.33</v>
      </c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8"/>
      <c r="EV25" s="46">
        <f>BR25-CM25</f>
        <v>-0.33</v>
      </c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8"/>
    </row>
    <row r="26" spans="1:166" s="10" customFormat="1" ht="51" customHeight="1">
      <c r="A26" s="52" t="s">
        <v>202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26"/>
      <c r="AO26" s="26"/>
      <c r="AP26" s="26"/>
      <c r="AQ26" s="26"/>
      <c r="AR26" s="26"/>
      <c r="AS26" s="26"/>
      <c r="AT26" s="26"/>
      <c r="AU26" s="28"/>
      <c r="AV26" s="28"/>
      <c r="AW26" s="28"/>
      <c r="AX26" s="28"/>
      <c r="AY26" s="28"/>
      <c r="AZ26" s="28"/>
      <c r="BA26" s="28"/>
      <c r="BB26" s="55" t="s">
        <v>204</v>
      </c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7"/>
      <c r="BR26" s="46">
        <v>0</v>
      </c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8"/>
      <c r="CM26" s="49">
        <v>0.33</v>
      </c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1"/>
      <c r="DC26" s="46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8"/>
      <c r="DP26" s="27"/>
      <c r="DQ26" s="27"/>
      <c r="DR26" s="46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8"/>
      <c r="EE26" s="27"/>
      <c r="EF26" s="27"/>
      <c r="EG26" s="46">
        <f>CM26</f>
        <v>0.33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8"/>
      <c r="EV26" s="46">
        <f>BR26-CM26</f>
        <v>-0.33</v>
      </c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8"/>
    </row>
    <row r="27" spans="1:166" s="10" customFormat="1" ht="52.5" customHeight="1">
      <c r="A27" s="92" t="s">
        <v>42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26"/>
      <c r="AO27" s="26"/>
      <c r="AP27" s="26"/>
      <c r="AQ27" s="26"/>
      <c r="AR27" s="26"/>
      <c r="AS27" s="26"/>
      <c r="AT27" s="26"/>
      <c r="AU27" s="28"/>
      <c r="AV27" s="28"/>
      <c r="AW27" s="28"/>
      <c r="AX27" s="28"/>
      <c r="AY27" s="28"/>
      <c r="AZ27" s="28"/>
      <c r="BA27" s="28"/>
      <c r="BB27" s="67" t="s">
        <v>44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1">
        <v>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8">
        <v>1530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27"/>
      <c r="DQ27" s="27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27"/>
      <c r="EF27" s="27"/>
      <c r="EG27" s="61">
        <f t="shared" si="0"/>
        <v>1530</v>
      </c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>
        <f t="shared" si="1"/>
        <v>-1530</v>
      </c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1:166" s="10" customFormat="1" ht="50.25" customHeight="1">
      <c r="A28" s="104" t="s">
        <v>45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30"/>
      <c r="AO28" s="30"/>
      <c r="AP28" s="30"/>
      <c r="AQ28" s="30"/>
      <c r="AR28" s="30"/>
      <c r="AS28" s="30"/>
      <c r="AT28" s="30"/>
      <c r="AU28" s="31"/>
      <c r="AV28" s="31"/>
      <c r="AW28" s="31"/>
      <c r="AX28" s="31"/>
      <c r="AY28" s="31"/>
      <c r="AZ28" s="31"/>
      <c r="BA28" s="31"/>
      <c r="BB28" s="105" t="s">
        <v>46</v>
      </c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85">
        <v>2300500</v>
      </c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6">
        <f>CM29</f>
        <v>1753008.19</v>
      </c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32"/>
      <c r="DQ28" s="32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32"/>
      <c r="EF28" s="32"/>
      <c r="EG28" s="85">
        <f t="shared" si="0"/>
        <v>1753008.19</v>
      </c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>
        <f t="shared" si="1"/>
        <v>547491.81</v>
      </c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</row>
    <row r="29" spans="1:166" s="10" customFormat="1" ht="42" customHeight="1">
      <c r="A29" s="92" t="s">
        <v>47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26"/>
      <c r="AO29" s="26"/>
      <c r="AP29" s="26"/>
      <c r="AQ29" s="26"/>
      <c r="AR29" s="26"/>
      <c r="AS29" s="26"/>
      <c r="AT29" s="26"/>
      <c r="AU29" s="67" t="s">
        <v>48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1">
        <v>2300500</v>
      </c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8">
        <f>CM30+CM31+CM32+CM33</f>
        <v>1753008.19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27"/>
      <c r="DQ29" s="27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27"/>
      <c r="EF29" s="27"/>
      <c r="EG29" s="61">
        <f t="shared" si="0"/>
        <v>1753008.19</v>
      </c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>
        <f t="shared" si="1"/>
        <v>547491.81</v>
      </c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1:166" s="10" customFormat="1" ht="75.75" customHeight="1">
      <c r="A30" s="92" t="s">
        <v>49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26"/>
      <c r="AO30" s="26"/>
      <c r="AP30" s="26"/>
      <c r="AQ30" s="26"/>
      <c r="AR30" s="26"/>
      <c r="AS30" s="26"/>
      <c r="AT30" s="26"/>
      <c r="AU30" s="28"/>
      <c r="AV30" s="28"/>
      <c r="AW30" s="28"/>
      <c r="AX30" s="28"/>
      <c r="AY30" s="28"/>
      <c r="AZ30" s="28"/>
      <c r="BA30" s="28"/>
      <c r="BB30" s="67" t="s">
        <v>50</v>
      </c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1">
        <v>703500</v>
      </c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8">
        <v>594851.83</v>
      </c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27"/>
      <c r="DQ30" s="27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27"/>
      <c r="EF30" s="27"/>
      <c r="EG30" s="61">
        <f t="shared" si="0"/>
        <v>594851.83</v>
      </c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>
        <f t="shared" si="1"/>
        <v>108648.17000000004</v>
      </c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spans="1:166" s="10" customFormat="1" ht="105" customHeight="1">
      <c r="A31" s="92" t="s">
        <v>51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26"/>
      <c r="AO31" s="26"/>
      <c r="AP31" s="26"/>
      <c r="AQ31" s="26"/>
      <c r="AR31" s="26"/>
      <c r="AS31" s="26"/>
      <c r="AT31" s="26"/>
      <c r="AU31" s="28"/>
      <c r="AV31" s="28"/>
      <c r="AW31" s="28"/>
      <c r="AX31" s="28"/>
      <c r="AY31" s="28"/>
      <c r="AZ31" s="28"/>
      <c r="BA31" s="28"/>
      <c r="BB31" s="67" t="s">
        <v>52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1">
        <v>26300</v>
      </c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8">
        <v>16060.23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27"/>
      <c r="DQ31" s="27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27"/>
      <c r="EF31" s="27"/>
      <c r="EG31" s="61">
        <f t="shared" si="0"/>
        <v>16060.23</v>
      </c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>
        <f t="shared" si="1"/>
        <v>10239.77</v>
      </c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</row>
    <row r="32" spans="1:166" s="10" customFormat="1" ht="80.25" customHeight="1">
      <c r="A32" s="92" t="s">
        <v>53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26"/>
      <c r="AO32" s="26"/>
      <c r="AP32" s="26"/>
      <c r="AQ32" s="26"/>
      <c r="AR32" s="26"/>
      <c r="AS32" s="26"/>
      <c r="AT32" s="26"/>
      <c r="AU32" s="28"/>
      <c r="AV32" s="28"/>
      <c r="AW32" s="28"/>
      <c r="AX32" s="28"/>
      <c r="AY32" s="28"/>
      <c r="AZ32" s="28"/>
      <c r="BA32" s="28"/>
      <c r="BB32" s="67" t="s">
        <v>54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1">
        <v>1540900</v>
      </c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8">
        <v>1189944.13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27"/>
      <c r="DQ32" s="27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27"/>
      <c r="EF32" s="27"/>
      <c r="EG32" s="61">
        <f t="shared" si="0"/>
        <v>1189944.13</v>
      </c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>
        <f t="shared" si="1"/>
        <v>350955.8700000001</v>
      </c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</row>
    <row r="33" spans="1:166" s="10" customFormat="1" ht="78.75" customHeight="1">
      <c r="A33" s="92" t="s">
        <v>55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26"/>
      <c r="AO33" s="26"/>
      <c r="AP33" s="26"/>
      <c r="AQ33" s="26"/>
      <c r="AR33" s="26"/>
      <c r="AS33" s="26"/>
      <c r="AT33" s="26"/>
      <c r="AU33" s="28"/>
      <c r="AV33" s="28"/>
      <c r="AW33" s="28"/>
      <c r="AX33" s="28"/>
      <c r="AY33" s="28"/>
      <c r="AZ33" s="28"/>
      <c r="BA33" s="28"/>
      <c r="BB33" s="67" t="s">
        <v>56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1">
        <v>29800</v>
      </c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8">
        <v>-47848</v>
      </c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27"/>
      <c r="DQ33" s="27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27"/>
      <c r="EF33" s="27"/>
      <c r="EG33" s="61">
        <f t="shared" si="0"/>
        <v>-47848</v>
      </c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>
        <f t="shared" si="1"/>
        <v>77648</v>
      </c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</row>
    <row r="34" spans="1:166" s="9" customFormat="1" ht="25.5" customHeight="1">
      <c r="A34" s="100" t="s">
        <v>57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90"/>
      <c r="AO34" s="90"/>
      <c r="AP34" s="90"/>
      <c r="AQ34" s="90"/>
      <c r="AR34" s="90"/>
      <c r="AS34" s="90"/>
      <c r="AT34" s="90" t="s">
        <v>58</v>
      </c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85">
        <v>1113200</v>
      </c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6">
        <f>CM35+CM49</f>
        <v>1117268.69</v>
      </c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>
        <f t="shared" si="0"/>
        <v>1117268.69</v>
      </c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>
        <f t="shared" si="1"/>
        <v>-4068.689999999944</v>
      </c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</row>
    <row r="35" spans="1:166" s="10" customFormat="1" ht="29.25" customHeight="1">
      <c r="A35" s="94" t="s">
        <v>59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82"/>
      <c r="AO35" s="82"/>
      <c r="AP35" s="82"/>
      <c r="AQ35" s="82"/>
      <c r="AR35" s="82"/>
      <c r="AS35" s="82"/>
      <c r="AT35" s="82" t="s">
        <v>60</v>
      </c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61">
        <v>898500</v>
      </c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8">
        <f>CM36+CM41+CM45</f>
        <v>646312.3999999999</v>
      </c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>
        <f t="shared" si="0"/>
        <v>646312.3999999999</v>
      </c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>
        <f t="shared" si="1"/>
        <v>252187.6000000001</v>
      </c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</row>
    <row r="36" spans="1:166" s="10" customFormat="1" ht="45.75" customHeight="1">
      <c r="A36" s="94" t="s">
        <v>61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82"/>
      <c r="AO36" s="82"/>
      <c r="AP36" s="82"/>
      <c r="AQ36" s="82"/>
      <c r="AR36" s="82"/>
      <c r="AS36" s="82"/>
      <c r="AT36" s="82" t="s">
        <v>62</v>
      </c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61">
        <v>816200</v>
      </c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8">
        <f>CM37</f>
        <v>490406</v>
      </c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>
        <f t="shared" si="0"/>
        <v>490406</v>
      </c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>
        <f t="shared" si="1"/>
        <v>325794</v>
      </c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</row>
    <row r="37" spans="1:166" s="10" customFormat="1" ht="42" customHeight="1">
      <c r="A37" s="94" t="s">
        <v>63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82"/>
      <c r="AO37" s="82"/>
      <c r="AP37" s="82"/>
      <c r="AQ37" s="82"/>
      <c r="AR37" s="82"/>
      <c r="AS37" s="82"/>
      <c r="AT37" s="82" t="s">
        <v>64</v>
      </c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61">
        <v>816200</v>
      </c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8">
        <f>CM38+CM39+CM40</f>
        <v>490406</v>
      </c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61">
        <f t="shared" si="0"/>
        <v>490406</v>
      </c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>
        <f t="shared" si="1"/>
        <v>325794</v>
      </c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</row>
    <row r="38" spans="1:166" s="10" customFormat="1" ht="45" customHeight="1">
      <c r="A38" s="92" t="s">
        <v>65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34"/>
      <c r="AO38" s="34"/>
      <c r="AP38" s="34"/>
      <c r="AQ38" s="34"/>
      <c r="AR38" s="34"/>
      <c r="AS38" s="34"/>
      <c r="AT38" s="34"/>
      <c r="AU38" s="82" t="s">
        <v>66</v>
      </c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61">
        <v>0</v>
      </c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8">
        <v>485163.8</v>
      </c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61">
        <f t="shared" si="0"/>
        <v>485163.8</v>
      </c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>
        <f t="shared" si="1"/>
        <v>-485163.8</v>
      </c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</row>
    <row r="39" spans="1:166" s="10" customFormat="1" ht="52.5" customHeight="1">
      <c r="A39" s="92" t="s">
        <v>67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34"/>
      <c r="AO39" s="34"/>
      <c r="AP39" s="34"/>
      <c r="AQ39" s="34"/>
      <c r="AR39" s="34"/>
      <c r="AS39" s="34"/>
      <c r="AT39" s="34"/>
      <c r="AU39" s="82" t="s">
        <v>68</v>
      </c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61">
        <v>0</v>
      </c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8">
        <v>5017.2</v>
      </c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32"/>
      <c r="DQ39" s="32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32"/>
      <c r="EF39" s="32"/>
      <c r="EG39" s="61">
        <f t="shared" si="0"/>
        <v>5017.2</v>
      </c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>
        <f t="shared" si="1"/>
        <v>-5017.2</v>
      </c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</row>
    <row r="40" spans="1:166" s="10" customFormat="1" ht="51" customHeight="1">
      <c r="A40" s="92" t="s">
        <v>67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34"/>
      <c r="AO40" s="34"/>
      <c r="AP40" s="34"/>
      <c r="AQ40" s="34"/>
      <c r="AR40" s="34"/>
      <c r="AS40" s="34"/>
      <c r="AT40" s="34"/>
      <c r="AU40" s="35"/>
      <c r="AV40" s="36"/>
      <c r="AW40" s="36"/>
      <c r="AX40" s="36"/>
      <c r="AY40" s="36"/>
      <c r="AZ40" s="36"/>
      <c r="BA40" s="36"/>
      <c r="BB40" s="103" t="s">
        <v>69</v>
      </c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61">
        <v>0</v>
      </c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8">
        <v>225</v>
      </c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32"/>
      <c r="DQ40" s="32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32"/>
      <c r="EF40" s="32"/>
      <c r="EG40" s="61">
        <v>225</v>
      </c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>
        <f t="shared" si="1"/>
        <v>-225</v>
      </c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</row>
    <row r="41" spans="1:166" s="10" customFormat="1" ht="58.5" customHeight="1">
      <c r="A41" s="93" t="s">
        <v>70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34"/>
      <c r="AO41" s="34"/>
      <c r="AP41" s="34"/>
      <c r="AQ41" s="34"/>
      <c r="AR41" s="34"/>
      <c r="AS41" s="34"/>
      <c r="AT41" s="34"/>
      <c r="AU41" s="82" t="s">
        <v>71</v>
      </c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61">
        <v>82300</v>
      </c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8">
        <v>106917.95</v>
      </c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61">
        <f aca="true" t="shared" si="2" ref="EG41:EG65">CM41</f>
        <v>106917.95</v>
      </c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>
        <f t="shared" si="1"/>
        <v>-24617.949999999997</v>
      </c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</row>
    <row r="42" spans="1:166" s="10" customFormat="1" ht="57.75" customHeight="1">
      <c r="A42" s="93" t="s">
        <v>72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34"/>
      <c r="AO42" s="34"/>
      <c r="AP42" s="34"/>
      <c r="AQ42" s="34"/>
      <c r="AR42" s="34"/>
      <c r="AS42" s="34"/>
      <c r="AT42" s="34"/>
      <c r="AU42" s="35"/>
      <c r="AV42" s="36"/>
      <c r="AW42" s="36"/>
      <c r="AX42" s="36"/>
      <c r="AY42" s="36"/>
      <c r="AZ42" s="36"/>
      <c r="BA42" s="36"/>
      <c r="BB42" s="103" t="s">
        <v>73</v>
      </c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61">
        <v>82300</v>
      </c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8">
        <v>106917.95</v>
      </c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32"/>
      <c r="DQ42" s="32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32"/>
      <c r="EF42" s="32"/>
      <c r="EG42" s="61">
        <f t="shared" si="2"/>
        <v>106917.95</v>
      </c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>
        <f t="shared" si="1"/>
        <v>-24617.949999999997</v>
      </c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</row>
    <row r="43" spans="1:166" s="10" customFormat="1" ht="53.25" customHeight="1">
      <c r="A43" s="94" t="s">
        <v>74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82"/>
      <c r="AO43" s="82"/>
      <c r="AP43" s="82"/>
      <c r="AQ43" s="82"/>
      <c r="AR43" s="82"/>
      <c r="AS43" s="82"/>
      <c r="AT43" s="82" t="s">
        <v>75</v>
      </c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61">
        <v>0</v>
      </c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8">
        <v>102204.71</v>
      </c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>
        <f t="shared" si="2"/>
        <v>102204.71</v>
      </c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>
        <f t="shared" si="1"/>
        <v>-102204.71</v>
      </c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</row>
    <row r="44" spans="1:166" s="10" customFormat="1" ht="55.5" customHeight="1">
      <c r="A44" s="94" t="s">
        <v>74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82" t="s">
        <v>76</v>
      </c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61">
        <v>0</v>
      </c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8">
        <v>4713.24</v>
      </c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27"/>
      <c r="DQ44" s="27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27"/>
      <c r="EF44" s="27"/>
      <c r="EG44" s="61">
        <f t="shared" si="2"/>
        <v>4713.24</v>
      </c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>
        <f t="shared" si="1"/>
        <v>-4713.24</v>
      </c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</row>
    <row r="45" spans="1:166" s="10" customFormat="1" ht="30.75" customHeight="1">
      <c r="A45" s="92" t="s">
        <v>77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82" t="s">
        <v>78</v>
      </c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61">
        <v>0</v>
      </c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8">
        <f>CM46+CM47</f>
        <v>48988.450000000004</v>
      </c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27"/>
      <c r="DQ45" s="27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27"/>
      <c r="EF45" s="27"/>
      <c r="EG45" s="61">
        <f t="shared" si="2"/>
        <v>48988.450000000004</v>
      </c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>
        <f t="shared" si="1"/>
        <v>-48988.450000000004</v>
      </c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</row>
    <row r="46" spans="1:166" s="10" customFormat="1" ht="34.5" customHeight="1">
      <c r="A46" s="92" t="s">
        <v>77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82" t="s">
        <v>79</v>
      </c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61">
        <v>0</v>
      </c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8">
        <v>48802.73</v>
      </c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27"/>
      <c r="DQ46" s="27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27"/>
      <c r="EF46" s="27"/>
      <c r="EG46" s="61">
        <f t="shared" si="2"/>
        <v>48802.73</v>
      </c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>
        <f t="shared" si="1"/>
        <v>-48802.73</v>
      </c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</row>
    <row r="47" spans="1:166" s="10" customFormat="1" ht="34.5" customHeight="1">
      <c r="A47" s="92" t="s">
        <v>77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82" t="s">
        <v>80</v>
      </c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61">
        <v>0</v>
      </c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8">
        <v>185.72</v>
      </c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27"/>
      <c r="DQ47" s="27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27"/>
      <c r="EF47" s="27"/>
      <c r="EG47" s="61">
        <f t="shared" si="2"/>
        <v>185.72</v>
      </c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>
        <f t="shared" si="1"/>
        <v>-185.72</v>
      </c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</row>
    <row r="48" spans="1:166" s="10" customFormat="1" ht="34.5" customHeight="1">
      <c r="A48" s="92" t="s">
        <v>77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82" t="s">
        <v>81</v>
      </c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61">
        <v>0</v>
      </c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8">
        <v>185.72</v>
      </c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27"/>
      <c r="DQ48" s="27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27"/>
      <c r="EF48" s="27"/>
      <c r="EG48" s="61">
        <f t="shared" si="2"/>
        <v>185.72</v>
      </c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>
        <f t="shared" si="1"/>
        <v>-185.72</v>
      </c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</row>
    <row r="49" spans="1:166" s="10" customFormat="1" ht="22.5" customHeight="1">
      <c r="A49" s="100" t="s">
        <v>82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90"/>
      <c r="AO49" s="90"/>
      <c r="AP49" s="90"/>
      <c r="AQ49" s="90"/>
      <c r="AR49" s="90"/>
      <c r="AS49" s="90"/>
      <c r="AT49" s="90" t="s">
        <v>83</v>
      </c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85">
        <v>214700</v>
      </c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6">
        <f>CM50</f>
        <v>470956.29000000004</v>
      </c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>
        <f t="shared" si="2"/>
        <v>470956.29000000004</v>
      </c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>
        <f t="shared" si="1"/>
        <v>-256256.29000000004</v>
      </c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</row>
    <row r="50" spans="1:166" s="10" customFormat="1" ht="21" customHeight="1">
      <c r="A50" s="94" t="s">
        <v>82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82"/>
      <c r="AO50" s="82"/>
      <c r="AP50" s="82"/>
      <c r="AQ50" s="82"/>
      <c r="AR50" s="82"/>
      <c r="AS50" s="82"/>
      <c r="AT50" s="82" t="s">
        <v>84</v>
      </c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61">
        <v>214700</v>
      </c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8">
        <f>CM51+CM52</f>
        <v>470956.29000000004</v>
      </c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>
        <f t="shared" si="2"/>
        <v>470956.29000000004</v>
      </c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>
        <f t="shared" si="1"/>
        <v>-256256.29000000004</v>
      </c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</row>
    <row r="51" spans="1:166" s="9" customFormat="1" ht="27.75" customHeight="1">
      <c r="A51" s="93" t="s">
        <v>82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25"/>
      <c r="AO51" s="25"/>
      <c r="AP51" s="25"/>
      <c r="AQ51" s="25"/>
      <c r="AR51" s="25"/>
      <c r="AS51" s="25"/>
      <c r="AT51" s="25"/>
      <c r="AU51" s="102" t="s">
        <v>85</v>
      </c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61">
        <v>0</v>
      </c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8">
        <v>470783.58</v>
      </c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27"/>
      <c r="DQ51" s="27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27"/>
      <c r="EF51" s="27"/>
      <c r="EG51" s="61">
        <f t="shared" si="2"/>
        <v>470783.58</v>
      </c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>
        <f t="shared" si="1"/>
        <v>-470783.58</v>
      </c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</row>
    <row r="52" spans="1:166" s="9" customFormat="1" ht="25.5" customHeight="1">
      <c r="A52" s="93" t="s">
        <v>82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25"/>
      <c r="AO52" s="25"/>
      <c r="AP52" s="25"/>
      <c r="AQ52" s="25"/>
      <c r="AR52" s="25"/>
      <c r="AS52" s="25"/>
      <c r="AT52" s="25"/>
      <c r="AU52" s="37"/>
      <c r="AV52" s="38"/>
      <c r="AW52" s="38"/>
      <c r="AX52" s="38"/>
      <c r="AY52" s="38"/>
      <c r="AZ52" s="38"/>
      <c r="BA52" s="38"/>
      <c r="BB52" s="101" t="s">
        <v>86</v>
      </c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61">
        <v>0</v>
      </c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8">
        <v>172.71</v>
      </c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27"/>
      <c r="DQ52" s="27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27"/>
      <c r="EF52" s="27"/>
      <c r="EG52" s="61">
        <f t="shared" si="2"/>
        <v>172.71</v>
      </c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>
        <f t="shared" si="1"/>
        <v>-172.71</v>
      </c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</row>
    <row r="53" spans="1:166" s="9" customFormat="1" ht="26.25" customHeight="1">
      <c r="A53" s="93" t="s">
        <v>82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25"/>
      <c r="AO53" s="25"/>
      <c r="AP53" s="25"/>
      <c r="AQ53" s="25"/>
      <c r="AR53" s="25"/>
      <c r="AS53" s="25"/>
      <c r="AT53" s="25"/>
      <c r="AU53" s="37"/>
      <c r="AV53" s="38"/>
      <c r="AW53" s="38"/>
      <c r="AX53" s="38"/>
      <c r="AY53" s="38"/>
      <c r="AZ53" s="38"/>
      <c r="BA53" s="38"/>
      <c r="BB53" s="101" t="s">
        <v>87</v>
      </c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61">
        <v>0</v>
      </c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8">
        <v>172.71</v>
      </c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27"/>
      <c r="DQ53" s="27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27"/>
      <c r="EF53" s="27"/>
      <c r="EG53" s="61">
        <f t="shared" si="2"/>
        <v>172.71</v>
      </c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>
        <f t="shared" si="1"/>
        <v>-172.71</v>
      </c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</row>
    <row r="54" spans="1:166" s="9" customFormat="1" ht="25.5" customHeight="1">
      <c r="A54" s="93" t="s">
        <v>82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25"/>
      <c r="AO54" s="25"/>
      <c r="AP54" s="25"/>
      <c r="AQ54" s="25"/>
      <c r="AR54" s="25"/>
      <c r="AS54" s="25"/>
      <c r="AT54" s="25"/>
      <c r="AU54" s="37"/>
      <c r="AV54" s="38"/>
      <c r="AW54" s="38"/>
      <c r="AX54" s="38"/>
      <c r="AY54" s="38"/>
      <c r="AZ54" s="38"/>
      <c r="BA54" s="38"/>
      <c r="BB54" s="101" t="s">
        <v>88</v>
      </c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61">
        <v>0</v>
      </c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8">
        <v>0</v>
      </c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27"/>
      <c r="DQ54" s="27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27"/>
      <c r="EF54" s="27"/>
      <c r="EG54" s="61">
        <f t="shared" si="2"/>
        <v>0</v>
      </c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>
        <f t="shared" si="1"/>
        <v>0</v>
      </c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</row>
    <row r="55" spans="1:166" s="9" customFormat="1" ht="19.5" customHeight="1">
      <c r="A55" s="100" t="s">
        <v>89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90"/>
      <c r="AO55" s="90"/>
      <c r="AP55" s="90"/>
      <c r="AQ55" s="90"/>
      <c r="AR55" s="90"/>
      <c r="AS55" s="90"/>
      <c r="AT55" s="90" t="s">
        <v>90</v>
      </c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85">
        <v>6004900</v>
      </c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6">
        <f>CM56+CM61</f>
        <v>2466788.17</v>
      </c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>
        <f t="shared" si="2"/>
        <v>2466788.17</v>
      </c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>
        <f t="shared" si="1"/>
        <v>3538111.83</v>
      </c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</row>
    <row r="56" spans="1:166" s="11" customFormat="1" ht="18.75" customHeight="1">
      <c r="A56" s="94" t="s">
        <v>91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9"/>
      <c r="AO56" s="99"/>
      <c r="AP56" s="99"/>
      <c r="AQ56" s="99"/>
      <c r="AR56" s="99"/>
      <c r="AS56" s="99"/>
      <c r="AT56" s="82" t="s">
        <v>92</v>
      </c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70">
        <v>204900</v>
      </c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2">
        <f>CM57</f>
        <v>251341.53</v>
      </c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>
        <f t="shared" si="2"/>
        <v>251341.53</v>
      </c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>
        <f t="shared" si="1"/>
        <v>-46441.53</v>
      </c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</row>
    <row r="57" spans="1:166" s="10" customFormat="1" ht="57" customHeight="1">
      <c r="A57" s="94" t="s">
        <v>93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82"/>
      <c r="AO57" s="82"/>
      <c r="AP57" s="82"/>
      <c r="AQ57" s="82"/>
      <c r="AR57" s="82"/>
      <c r="AS57" s="82"/>
      <c r="AT57" s="82" t="s">
        <v>94</v>
      </c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61">
        <v>204900</v>
      </c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8">
        <f>CM58+CM59+CM60</f>
        <v>251341.53</v>
      </c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>
        <f t="shared" si="2"/>
        <v>251341.53</v>
      </c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>
        <f t="shared" si="1"/>
        <v>-46441.53</v>
      </c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</row>
    <row r="58" spans="1:166" s="10" customFormat="1" ht="51.75" customHeight="1">
      <c r="A58" s="94" t="s">
        <v>95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82"/>
      <c r="AO58" s="82"/>
      <c r="AP58" s="82"/>
      <c r="AQ58" s="82"/>
      <c r="AR58" s="82"/>
      <c r="AS58" s="82"/>
      <c r="AT58" s="82" t="s">
        <v>96</v>
      </c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61">
        <v>0</v>
      </c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8">
        <v>244487.51</v>
      </c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>
        <f t="shared" si="2"/>
        <v>244487.51</v>
      </c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>
        <f t="shared" si="1"/>
        <v>-244487.51</v>
      </c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</row>
    <row r="59" spans="1:166" s="10" customFormat="1" ht="53.25" customHeight="1">
      <c r="A59" s="94" t="s">
        <v>97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82"/>
      <c r="AO59" s="82"/>
      <c r="AP59" s="82"/>
      <c r="AQ59" s="82"/>
      <c r="AR59" s="82"/>
      <c r="AS59" s="82"/>
      <c r="AT59" s="82" t="s">
        <v>98</v>
      </c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61">
        <v>0</v>
      </c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8">
        <v>6853.18</v>
      </c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>
        <f t="shared" si="2"/>
        <v>6853.18</v>
      </c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>
        <f t="shared" si="1"/>
        <v>-6853.18</v>
      </c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</row>
    <row r="60" spans="1:166" s="10" customFormat="1" ht="55.5" customHeight="1">
      <c r="A60" s="92" t="s">
        <v>99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82" t="s">
        <v>100</v>
      </c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61">
        <v>0</v>
      </c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8">
        <v>0.84</v>
      </c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27"/>
      <c r="DQ60" s="27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27"/>
      <c r="EF60" s="27"/>
      <c r="EG60" s="61">
        <f t="shared" si="2"/>
        <v>0.84</v>
      </c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>
        <f t="shared" si="1"/>
        <v>-0.84</v>
      </c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</row>
    <row r="61" spans="1:166" ht="27" customHeight="1">
      <c r="A61" s="96" t="s">
        <v>101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7"/>
      <c r="AO61" s="97"/>
      <c r="AP61" s="97"/>
      <c r="AQ61" s="97"/>
      <c r="AR61" s="97"/>
      <c r="AS61" s="97"/>
      <c r="AT61" s="97" t="s">
        <v>102</v>
      </c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>
        <v>5800000</v>
      </c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8">
        <f>CM62+CM67</f>
        <v>2215446.64</v>
      </c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>
        <f t="shared" si="2"/>
        <v>2215446.64</v>
      </c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>
        <f t="shared" si="1"/>
        <v>3584553.36</v>
      </c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</row>
    <row r="62" spans="1:166" s="12" customFormat="1" ht="28.5" customHeight="1">
      <c r="A62" s="93" t="s">
        <v>103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82"/>
      <c r="AO62" s="82"/>
      <c r="AP62" s="82"/>
      <c r="AQ62" s="82"/>
      <c r="AR62" s="82"/>
      <c r="AS62" s="82"/>
      <c r="AT62" s="82" t="s">
        <v>104</v>
      </c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61">
        <v>551000</v>
      </c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8">
        <f>CM63</f>
        <v>506517.17999999993</v>
      </c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>
        <f t="shared" si="2"/>
        <v>506517.17999999993</v>
      </c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>
        <f t="shared" si="1"/>
        <v>44482.820000000065</v>
      </c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</row>
    <row r="63" spans="1:166" s="10" customFormat="1" ht="63.75" customHeight="1">
      <c r="A63" s="94" t="s">
        <v>105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82" t="s">
        <v>106</v>
      </c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61">
        <v>551000</v>
      </c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8">
        <f>CM64+CM65+CM66</f>
        <v>506517.17999999993</v>
      </c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27"/>
      <c r="DQ63" s="27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27"/>
      <c r="EF63" s="27"/>
      <c r="EG63" s="61">
        <f t="shared" si="2"/>
        <v>506517.17999999993</v>
      </c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>
        <f t="shared" si="1"/>
        <v>44482.820000000065</v>
      </c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</row>
    <row r="64" spans="1:166" s="10" customFormat="1" ht="40.5" customHeight="1">
      <c r="A64" s="94" t="s">
        <v>107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82" t="s">
        <v>108</v>
      </c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61">
        <v>0</v>
      </c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8">
        <v>501990.54</v>
      </c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27"/>
      <c r="DQ64" s="27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27"/>
      <c r="EF64" s="27"/>
      <c r="EG64" s="61">
        <f t="shared" si="2"/>
        <v>501990.54</v>
      </c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>
        <f t="shared" si="1"/>
        <v>-501990.54</v>
      </c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</row>
    <row r="65" spans="1:166" s="9" customFormat="1" ht="45.75" customHeight="1">
      <c r="A65" s="92" t="s">
        <v>109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82" t="s">
        <v>110</v>
      </c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61">
        <v>0</v>
      </c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8">
        <v>4083.16</v>
      </c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27"/>
      <c r="DQ65" s="27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27"/>
      <c r="EF65" s="27"/>
      <c r="EG65" s="61">
        <f t="shared" si="2"/>
        <v>4083.16</v>
      </c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>
        <f t="shared" si="1"/>
        <v>-4083.16</v>
      </c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</row>
    <row r="66" spans="1:166" s="9" customFormat="1" ht="47.25" customHeight="1">
      <c r="A66" s="92" t="s">
        <v>109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82" t="s">
        <v>111</v>
      </c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61">
        <v>0</v>
      </c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8">
        <v>443.48</v>
      </c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27"/>
      <c r="DQ66" s="27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27"/>
      <c r="EF66" s="27"/>
      <c r="EG66" s="61">
        <v>443.48</v>
      </c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>
        <v>-443.48</v>
      </c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</row>
    <row r="67" spans="1:166" s="10" customFormat="1" ht="28.5" customHeight="1">
      <c r="A67" s="93" t="s">
        <v>112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82" t="s">
        <v>113</v>
      </c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61">
        <v>5249000</v>
      </c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8">
        <f>CM68</f>
        <v>1708929.4600000002</v>
      </c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27"/>
      <c r="DQ67" s="27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27"/>
      <c r="EF67" s="27"/>
      <c r="EG67" s="61">
        <f aca="true" t="shared" si="3" ref="EG67:EG84">CM67</f>
        <v>1708929.4600000002</v>
      </c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>
        <f aca="true" t="shared" si="4" ref="EV67:EV104">BR67-CM67</f>
        <v>3540070.54</v>
      </c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</row>
    <row r="68" spans="1:166" s="10" customFormat="1" ht="51.75" customHeight="1">
      <c r="A68" s="92" t="s">
        <v>114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82" t="s">
        <v>115</v>
      </c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61">
        <v>5249000</v>
      </c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8">
        <f>CM69+CM70+CM71+CM72</f>
        <v>1708929.4600000002</v>
      </c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27"/>
      <c r="DQ68" s="27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27"/>
      <c r="EF68" s="27"/>
      <c r="EG68" s="61">
        <f t="shared" si="3"/>
        <v>1708929.4600000002</v>
      </c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>
        <f t="shared" si="4"/>
        <v>3540070.54</v>
      </c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</row>
    <row r="69" spans="1:166" s="10" customFormat="1" ht="53.25" customHeight="1">
      <c r="A69" s="92" t="s">
        <v>116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82" t="s">
        <v>117</v>
      </c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61">
        <v>0</v>
      </c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8">
        <v>1675534.34</v>
      </c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27"/>
      <c r="DQ69" s="27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27"/>
      <c r="EF69" s="27"/>
      <c r="EG69" s="61">
        <f t="shared" si="3"/>
        <v>1675534.34</v>
      </c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>
        <f t="shared" si="4"/>
        <v>-1675534.34</v>
      </c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</row>
    <row r="70" spans="1:166" s="10" customFormat="1" ht="53.25" customHeight="1">
      <c r="A70" s="92" t="s">
        <v>118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82" t="s">
        <v>119</v>
      </c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61">
        <v>0</v>
      </c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8">
        <v>30632.84</v>
      </c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27"/>
      <c r="DQ70" s="27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27"/>
      <c r="EF70" s="27"/>
      <c r="EG70" s="61">
        <f t="shared" si="3"/>
        <v>30632.84</v>
      </c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>
        <f t="shared" si="4"/>
        <v>-30632.84</v>
      </c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</row>
    <row r="71" spans="1:166" s="10" customFormat="1" ht="52.5" customHeight="1">
      <c r="A71" s="92" t="s">
        <v>118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82" t="s">
        <v>120</v>
      </c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61">
        <v>0</v>
      </c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8">
        <v>2704.95</v>
      </c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27"/>
      <c r="DQ71" s="27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27"/>
      <c r="EF71" s="27"/>
      <c r="EG71" s="61">
        <f t="shared" si="3"/>
        <v>2704.95</v>
      </c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>
        <f t="shared" si="4"/>
        <v>-2704.95</v>
      </c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</row>
    <row r="72" spans="1:166" s="10" customFormat="1" ht="55.5" customHeight="1">
      <c r="A72" s="92" t="s">
        <v>118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82" t="s">
        <v>121</v>
      </c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61">
        <v>0</v>
      </c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8">
        <v>57.33</v>
      </c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27"/>
      <c r="DQ72" s="27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27"/>
      <c r="EF72" s="27"/>
      <c r="EG72" s="61">
        <f t="shared" si="3"/>
        <v>57.33</v>
      </c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>
        <f t="shared" si="4"/>
        <v>-57.33</v>
      </c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</row>
    <row r="73" spans="1:166" s="10" customFormat="1" ht="31.5" customHeight="1">
      <c r="A73" s="91" t="s">
        <v>122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0"/>
      <c r="AO73" s="90"/>
      <c r="AP73" s="90"/>
      <c r="AQ73" s="90"/>
      <c r="AR73" s="90"/>
      <c r="AS73" s="90"/>
      <c r="AT73" s="90" t="s">
        <v>123</v>
      </c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85">
        <v>90700</v>
      </c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6">
        <f>CM74</f>
        <v>69115</v>
      </c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>
        <f t="shared" si="3"/>
        <v>69115</v>
      </c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>
        <f t="shared" si="4"/>
        <v>21585</v>
      </c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</row>
    <row r="74" spans="1:166" s="10" customFormat="1" ht="51" customHeight="1">
      <c r="A74" s="66" t="s">
        <v>124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82" t="s">
        <v>125</v>
      </c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61">
        <v>90700</v>
      </c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8">
        <f>CM75</f>
        <v>69115</v>
      </c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32"/>
      <c r="DQ74" s="32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32"/>
      <c r="EF74" s="32"/>
      <c r="EG74" s="61">
        <f t="shared" si="3"/>
        <v>69115</v>
      </c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>
        <f t="shared" si="4"/>
        <v>21585</v>
      </c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</row>
    <row r="75" spans="1:166" s="10" customFormat="1" ht="51" customHeight="1">
      <c r="A75" s="87" t="s">
        <v>126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90"/>
      <c r="AO75" s="90"/>
      <c r="AP75" s="90"/>
      <c r="AQ75" s="90"/>
      <c r="AR75" s="90"/>
      <c r="AS75" s="90"/>
      <c r="AT75" s="82" t="s">
        <v>127</v>
      </c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61">
        <v>90700</v>
      </c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8">
        <f>CM76</f>
        <v>69115</v>
      </c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>
        <f t="shared" si="3"/>
        <v>69115</v>
      </c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>
        <f t="shared" si="4"/>
        <v>21585</v>
      </c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</row>
    <row r="76" spans="1:166" s="10" customFormat="1" ht="51" customHeight="1">
      <c r="A76" s="87" t="s">
        <v>126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33"/>
      <c r="AO76" s="33"/>
      <c r="AP76" s="33"/>
      <c r="AQ76" s="33"/>
      <c r="AR76" s="33"/>
      <c r="AS76" s="33"/>
      <c r="AT76" s="34"/>
      <c r="AU76" s="82" t="s">
        <v>128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61">
        <v>0</v>
      </c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8">
        <v>69115</v>
      </c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27"/>
      <c r="DQ76" s="27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27"/>
      <c r="EF76" s="27"/>
      <c r="EG76" s="61">
        <f t="shared" si="3"/>
        <v>69115</v>
      </c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>
        <f t="shared" si="4"/>
        <v>-69115</v>
      </c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</row>
    <row r="77" spans="1:166" s="9" customFormat="1" ht="38.25" customHeight="1">
      <c r="A77" s="87" t="s">
        <v>129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33"/>
      <c r="AO77" s="33"/>
      <c r="AP77" s="33"/>
      <c r="AQ77" s="33"/>
      <c r="AR77" s="33"/>
      <c r="AS77" s="33"/>
      <c r="AT77" s="34"/>
      <c r="AU77" s="34"/>
      <c r="AV77" s="34"/>
      <c r="AW77" s="34"/>
      <c r="AX77" s="34"/>
      <c r="AY77" s="34"/>
      <c r="AZ77" s="34"/>
      <c r="BA77" s="34"/>
      <c r="BB77" s="82" t="s">
        <v>130</v>
      </c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61">
        <v>500</v>
      </c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8">
        <v>0</v>
      </c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27"/>
      <c r="DQ77" s="27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27"/>
      <c r="EF77" s="27"/>
      <c r="EG77" s="61">
        <f t="shared" si="3"/>
        <v>0</v>
      </c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>
        <f t="shared" si="4"/>
        <v>500</v>
      </c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</row>
    <row r="78" spans="1:166" s="9" customFormat="1" ht="26.25" customHeight="1">
      <c r="A78" s="87" t="s">
        <v>89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33"/>
      <c r="AO78" s="33"/>
      <c r="AP78" s="33"/>
      <c r="AQ78" s="33"/>
      <c r="AR78" s="33"/>
      <c r="AS78" s="33"/>
      <c r="AT78" s="34"/>
      <c r="AU78" s="34"/>
      <c r="AV78" s="34"/>
      <c r="AW78" s="34"/>
      <c r="AX78" s="34"/>
      <c r="AY78" s="34"/>
      <c r="AZ78" s="34"/>
      <c r="BA78" s="34"/>
      <c r="BB78" s="82" t="s">
        <v>131</v>
      </c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61">
        <v>500</v>
      </c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8">
        <v>0</v>
      </c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27"/>
      <c r="DQ78" s="27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27"/>
      <c r="EF78" s="27"/>
      <c r="EG78" s="61">
        <f t="shared" si="3"/>
        <v>0</v>
      </c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>
        <f t="shared" si="4"/>
        <v>500</v>
      </c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</row>
    <row r="79" spans="1:166" s="13" customFormat="1" ht="33" customHeight="1">
      <c r="A79" s="62" t="s">
        <v>132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33"/>
      <c r="AO79" s="33"/>
      <c r="AP79" s="33"/>
      <c r="AQ79" s="33"/>
      <c r="AR79" s="33"/>
      <c r="AS79" s="33"/>
      <c r="AT79" s="34"/>
      <c r="AU79" s="34"/>
      <c r="AV79" s="34"/>
      <c r="AW79" s="34"/>
      <c r="AX79" s="34"/>
      <c r="AY79" s="34"/>
      <c r="AZ79" s="34"/>
      <c r="BA79" s="34"/>
      <c r="BB79" s="82" t="s">
        <v>133</v>
      </c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61">
        <v>500</v>
      </c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8">
        <v>0</v>
      </c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27"/>
      <c r="DQ79" s="27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27"/>
      <c r="EF79" s="27"/>
      <c r="EG79" s="61">
        <f t="shared" si="3"/>
        <v>0</v>
      </c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>
        <f t="shared" si="4"/>
        <v>500</v>
      </c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</row>
    <row r="80" spans="1:166" s="13" customFormat="1" ht="57.75" customHeight="1">
      <c r="A80" s="62" t="s">
        <v>134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33"/>
      <c r="AO80" s="33"/>
      <c r="AP80" s="33"/>
      <c r="AQ80" s="33"/>
      <c r="AR80" s="33"/>
      <c r="AS80" s="33"/>
      <c r="AT80" s="34"/>
      <c r="AU80" s="34"/>
      <c r="AV80" s="34"/>
      <c r="AW80" s="34"/>
      <c r="AX80" s="34"/>
      <c r="AY80" s="34"/>
      <c r="AZ80" s="34"/>
      <c r="BA80" s="34"/>
      <c r="BB80" s="82" t="s">
        <v>135</v>
      </c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61">
        <v>500</v>
      </c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8">
        <v>0</v>
      </c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27"/>
      <c r="DQ80" s="27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27"/>
      <c r="EF80" s="27"/>
      <c r="EG80" s="61">
        <f t="shared" si="3"/>
        <v>0</v>
      </c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>
        <f t="shared" si="4"/>
        <v>500</v>
      </c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</row>
    <row r="81" spans="1:166" s="13" customFormat="1" ht="33" customHeight="1">
      <c r="A81" s="89" t="s">
        <v>136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8"/>
      <c r="AO81" s="88"/>
      <c r="AP81" s="88"/>
      <c r="AQ81" s="88"/>
      <c r="AR81" s="88"/>
      <c r="AS81" s="88"/>
      <c r="AT81" s="90" t="s">
        <v>137</v>
      </c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85">
        <v>279600</v>
      </c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6">
        <f>CM82</f>
        <v>173538.68</v>
      </c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>
        <f t="shared" si="3"/>
        <v>173538.68</v>
      </c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>
        <f t="shared" si="4"/>
        <v>106061.32</v>
      </c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</row>
    <row r="82" spans="1:166" s="13" customFormat="1" ht="39.75" customHeight="1">
      <c r="A82" s="87" t="s">
        <v>138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8"/>
      <c r="AO82" s="88"/>
      <c r="AP82" s="88"/>
      <c r="AQ82" s="88"/>
      <c r="AR82" s="88"/>
      <c r="AS82" s="88"/>
      <c r="AT82" s="82" t="s">
        <v>139</v>
      </c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61">
        <v>279600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8">
        <f>CM83</f>
        <v>173538.68</v>
      </c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>
        <f t="shared" si="3"/>
        <v>173538.68</v>
      </c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>
        <f t="shared" si="4"/>
        <v>106061.32</v>
      </c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</row>
    <row r="83" spans="1:166" s="13" customFormat="1" ht="87" customHeight="1">
      <c r="A83" s="87" t="s">
        <v>140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2" t="s">
        <v>141</v>
      </c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61">
        <v>279600</v>
      </c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8">
        <f>CM84</f>
        <v>173538.68</v>
      </c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61">
        <f t="shared" si="3"/>
        <v>173538.68</v>
      </c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>
        <f t="shared" si="4"/>
        <v>106061.32</v>
      </c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</row>
    <row r="84" spans="1:166" s="13" customFormat="1" ht="78" customHeight="1">
      <c r="A84" s="87" t="s">
        <v>142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8"/>
      <c r="AO84" s="88"/>
      <c r="AP84" s="88"/>
      <c r="AQ84" s="88"/>
      <c r="AR84" s="88"/>
      <c r="AS84" s="88"/>
      <c r="AT84" s="82" t="s">
        <v>143</v>
      </c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61">
        <v>279600</v>
      </c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8">
        <v>173538.68</v>
      </c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61">
        <f t="shared" si="3"/>
        <v>173538.68</v>
      </c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>
        <f t="shared" si="4"/>
        <v>106061.32</v>
      </c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</row>
    <row r="85" spans="1:166" s="13" customFormat="1" ht="33" customHeight="1">
      <c r="A85" s="84" t="s">
        <v>144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40"/>
      <c r="AO85" s="40"/>
      <c r="AP85" s="40"/>
      <c r="AQ85" s="40"/>
      <c r="AR85" s="40"/>
      <c r="AS85" s="40"/>
      <c r="AT85" s="34"/>
      <c r="AU85" s="82" t="s">
        <v>145</v>
      </c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5">
        <v>321600</v>
      </c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6">
        <v>0</v>
      </c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41"/>
      <c r="DQ85" s="41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41"/>
      <c r="EF85" s="41"/>
      <c r="EG85" s="85">
        <v>0</v>
      </c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>
        <f t="shared" si="4"/>
        <v>321600</v>
      </c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</row>
    <row r="86" spans="1:166" s="14" customFormat="1" ht="102" customHeight="1">
      <c r="A86" s="62" t="s">
        <v>146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40"/>
      <c r="AO86" s="40"/>
      <c r="AP86" s="40"/>
      <c r="AQ86" s="40"/>
      <c r="AR86" s="40"/>
      <c r="AS86" s="40"/>
      <c r="AT86" s="34"/>
      <c r="AU86" s="34"/>
      <c r="AV86" s="34"/>
      <c r="AW86" s="34"/>
      <c r="AX86" s="34"/>
      <c r="AY86" s="34"/>
      <c r="AZ86" s="34"/>
      <c r="BA86" s="34"/>
      <c r="BB86" s="82" t="s">
        <v>147</v>
      </c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61">
        <v>321600</v>
      </c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8">
        <v>0</v>
      </c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41"/>
      <c r="DQ86" s="41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41"/>
      <c r="EF86" s="41"/>
      <c r="EG86" s="61">
        <v>0</v>
      </c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>
        <f t="shared" si="4"/>
        <v>321600</v>
      </c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</row>
    <row r="87" spans="1:166" s="14" customFormat="1" ht="105" customHeight="1">
      <c r="A87" s="62" t="s">
        <v>146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40"/>
      <c r="AO87" s="40"/>
      <c r="AP87" s="40"/>
      <c r="AQ87" s="40"/>
      <c r="AR87" s="40"/>
      <c r="AS87" s="40"/>
      <c r="AT87" s="34"/>
      <c r="AU87" s="34"/>
      <c r="AV87" s="34"/>
      <c r="AW87" s="34"/>
      <c r="AX87" s="34"/>
      <c r="AY87" s="34"/>
      <c r="AZ87" s="34"/>
      <c r="BA87" s="34"/>
      <c r="BB87" s="82" t="s">
        <v>197</v>
      </c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61">
        <v>321600</v>
      </c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8">
        <v>0</v>
      </c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41"/>
      <c r="DQ87" s="41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41"/>
      <c r="EF87" s="41"/>
      <c r="EG87" s="61">
        <v>0</v>
      </c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>
        <f t="shared" si="4"/>
        <v>321600</v>
      </c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</row>
    <row r="88" spans="1:166" s="14" customFormat="1" ht="101.25" customHeight="1">
      <c r="A88" s="62" t="s">
        <v>148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40"/>
      <c r="AO88" s="40"/>
      <c r="AP88" s="40"/>
      <c r="AQ88" s="40"/>
      <c r="AR88" s="40"/>
      <c r="AS88" s="40"/>
      <c r="AT88" s="34"/>
      <c r="AU88" s="34"/>
      <c r="AV88" s="34"/>
      <c r="AW88" s="34"/>
      <c r="AX88" s="34"/>
      <c r="AY88" s="34"/>
      <c r="AZ88" s="34"/>
      <c r="BA88" s="34"/>
      <c r="BB88" s="82" t="s">
        <v>198</v>
      </c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61">
        <v>321600</v>
      </c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8">
        <v>0</v>
      </c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41"/>
      <c r="DQ88" s="41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41"/>
      <c r="EF88" s="41"/>
      <c r="EG88" s="61">
        <v>0</v>
      </c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>
        <f t="shared" si="4"/>
        <v>321600</v>
      </c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</row>
    <row r="89" spans="1:166" s="14" customFormat="1" ht="36" customHeight="1">
      <c r="A89" s="84" t="s">
        <v>149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40"/>
      <c r="AO89" s="40"/>
      <c r="AP89" s="40"/>
      <c r="AQ89" s="40"/>
      <c r="AR89" s="40"/>
      <c r="AS89" s="40"/>
      <c r="AT89" s="34"/>
      <c r="AU89" s="34"/>
      <c r="AV89" s="34"/>
      <c r="AW89" s="34"/>
      <c r="AX89" s="34"/>
      <c r="AY89" s="34"/>
      <c r="AZ89" s="34"/>
      <c r="BA89" s="34"/>
      <c r="BB89" s="82" t="s">
        <v>150</v>
      </c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61">
        <v>1200</v>
      </c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8">
        <v>0</v>
      </c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41"/>
      <c r="DQ89" s="41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41"/>
      <c r="EF89" s="41"/>
      <c r="EG89" s="61">
        <f>CM89</f>
        <v>0</v>
      </c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>
        <f t="shared" si="4"/>
        <v>1200</v>
      </c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</row>
    <row r="90" spans="1:166" s="14" customFormat="1" ht="58.5" customHeight="1">
      <c r="A90" s="62" t="s">
        <v>151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40"/>
      <c r="AO90" s="40"/>
      <c r="AP90" s="40"/>
      <c r="AQ90" s="40"/>
      <c r="AR90" s="40"/>
      <c r="AS90" s="40"/>
      <c r="AT90" s="34"/>
      <c r="AU90" s="34"/>
      <c r="AV90" s="34"/>
      <c r="AW90" s="34"/>
      <c r="AX90" s="34"/>
      <c r="AY90" s="34"/>
      <c r="AZ90" s="34"/>
      <c r="BA90" s="34"/>
      <c r="BB90" s="82" t="s">
        <v>152</v>
      </c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61">
        <v>1200</v>
      </c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8">
        <v>0</v>
      </c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41"/>
      <c r="DQ90" s="41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41"/>
      <c r="EF90" s="41"/>
      <c r="EG90" s="61">
        <f>CM90</f>
        <v>0</v>
      </c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>
        <f t="shared" si="4"/>
        <v>1200</v>
      </c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</row>
    <row r="91" spans="1:166" s="14" customFormat="1" ht="66.75" customHeight="1">
      <c r="A91" s="62" t="s">
        <v>153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40"/>
      <c r="AO91" s="40"/>
      <c r="AP91" s="40"/>
      <c r="AQ91" s="40"/>
      <c r="AR91" s="40"/>
      <c r="AS91" s="40"/>
      <c r="AT91" s="34"/>
      <c r="AU91" s="34"/>
      <c r="AV91" s="34"/>
      <c r="AW91" s="34"/>
      <c r="AX91" s="34"/>
      <c r="AY91" s="34"/>
      <c r="AZ91" s="34"/>
      <c r="BA91" s="34"/>
      <c r="BB91" s="82" t="s">
        <v>154</v>
      </c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61">
        <v>1200</v>
      </c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8">
        <v>0</v>
      </c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41"/>
      <c r="DQ91" s="41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41"/>
      <c r="EF91" s="41"/>
      <c r="EG91" s="61">
        <f>CM91</f>
        <v>0</v>
      </c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>
        <f t="shared" si="4"/>
        <v>1200</v>
      </c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</row>
    <row r="92" spans="1:166" s="14" customFormat="1" ht="40.5" customHeight="1">
      <c r="A92" s="62" t="s">
        <v>155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40"/>
      <c r="AO92" s="40"/>
      <c r="AP92" s="40"/>
      <c r="AQ92" s="40"/>
      <c r="AR92" s="40"/>
      <c r="AS92" s="40"/>
      <c r="AT92" s="34"/>
      <c r="AU92" s="34"/>
      <c r="AV92" s="34"/>
      <c r="AW92" s="34"/>
      <c r="AX92" s="34"/>
      <c r="AY92" s="34"/>
      <c r="AZ92" s="34"/>
      <c r="BA92" s="34"/>
      <c r="BB92" s="82" t="s">
        <v>156</v>
      </c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61">
        <v>1200</v>
      </c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8">
        <v>4000</v>
      </c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41"/>
      <c r="DQ92" s="41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41"/>
      <c r="EF92" s="41"/>
      <c r="EG92" s="61">
        <v>4000</v>
      </c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>
        <f t="shared" si="4"/>
        <v>-2800</v>
      </c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</row>
    <row r="93" spans="1:166" s="14" customFormat="1" ht="49.5" customHeight="1">
      <c r="A93" s="62" t="s">
        <v>157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40"/>
      <c r="AO93" s="40"/>
      <c r="AP93" s="40"/>
      <c r="AQ93" s="40"/>
      <c r="AR93" s="40"/>
      <c r="AS93" s="40"/>
      <c r="AT93" s="34"/>
      <c r="AU93" s="34"/>
      <c r="AV93" s="34"/>
      <c r="AW93" s="34"/>
      <c r="AX93" s="34"/>
      <c r="AY93" s="34"/>
      <c r="AZ93" s="34"/>
      <c r="BA93" s="34"/>
      <c r="BB93" s="82" t="s">
        <v>158</v>
      </c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61">
        <v>0</v>
      </c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8">
        <v>4000</v>
      </c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41"/>
      <c r="DQ93" s="41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41"/>
      <c r="EF93" s="41"/>
      <c r="EG93" s="61">
        <v>4000</v>
      </c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>
        <f t="shared" si="4"/>
        <v>-4000</v>
      </c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</row>
    <row r="94" spans="1:166" s="14" customFormat="1" ht="51" customHeight="1">
      <c r="A94" s="62" t="s">
        <v>157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40"/>
      <c r="AO94" s="40"/>
      <c r="AP94" s="40"/>
      <c r="AQ94" s="40"/>
      <c r="AR94" s="40"/>
      <c r="AS94" s="40"/>
      <c r="AT94" s="34"/>
      <c r="AU94" s="34"/>
      <c r="AV94" s="34"/>
      <c r="AW94" s="34"/>
      <c r="AX94" s="34"/>
      <c r="AY94" s="34"/>
      <c r="AZ94" s="34"/>
      <c r="BA94" s="34"/>
      <c r="BB94" s="82" t="s">
        <v>159</v>
      </c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61">
        <v>0</v>
      </c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8">
        <v>4000</v>
      </c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41"/>
      <c r="DQ94" s="41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41"/>
      <c r="EF94" s="41"/>
      <c r="EG94" s="61">
        <v>4000</v>
      </c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>
        <f t="shared" si="4"/>
        <v>-4000</v>
      </c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</row>
    <row r="95" spans="1:166" s="14" customFormat="1" ht="25.5" customHeight="1">
      <c r="A95" s="62" t="s">
        <v>160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40"/>
      <c r="AO95" s="40"/>
      <c r="AP95" s="40"/>
      <c r="AQ95" s="40"/>
      <c r="AR95" s="40"/>
      <c r="AS95" s="40"/>
      <c r="AT95" s="34"/>
      <c r="AU95" s="34"/>
      <c r="AV95" s="34"/>
      <c r="AW95" s="34"/>
      <c r="AX95" s="34"/>
      <c r="AY95" s="34"/>
      <c r="AZ95" s="34"/>
      <c r="BA95" s="34"/>
      <c r="BB95" s="82" t="s">
        <v>161</v>
      </c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61">
        <v>0</v>
      </c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8">
        <v>0</v>
      </c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41"/>
      <c r="DQ95" s="41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41"/>
      <c r="EF95" s="41"/>
      <c r="EG95" s="61">
        <f aca="true" t="shared" si="5" ref="EG95:EG104">CM95</f>
        <v>0</v>
      </c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>
        <f t="shared" si="4"/>
        <v>0</v>
      </c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</row>
    <row r="96" spans="1:166" s="14" customFormat="1" ht="22.5" customHeight="1">
      <c r="A96" s="62" t="s">
        <v>162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40"/>
      <c r="AO96" s="40"/>
      <c r="AP96" s="40"/>
      <c r="AQ96" s="40"/>
      <c r="AR96" s="40"/>
      <c r="AS96" s="40"/>
      <c r="AT96" s="34"/>
      <c r="AU96" s="34"/>
      <c r="AV96" s="34"/>
      <c r="AW96" s="34"/>
      <c r="AX96" s="34"/>
      <c r="AY96" s="34"/>
      <c r="AZ96" s="34"/>
      <c r="BA96" s="34"/>
      <c r="BB96" s="82" t="s">
        <v>163</v>
      </c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61">
        <v>0</v>
      </c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8">
        <v>0</v>
      </c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41"/>
      <c r="DQ96" s="41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41"/>
      <c r="EF96" s="41"/>
      <c r="EG96" s="61">
        <f t="shared" si="5"/>
        <v>0</v>
      </c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>
        <f t="shared" si="4"/>
        <v>0</v>
      </c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</row>
    <row r="97" spans="1:166" s="14" customFormat="1" ht="39" customHeight="1">
      <c r="A97" s="62" t="s">
        <v>164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40"/>
      <c r="AO97" s="40"/>
      <c r="AP97" s="40"/>
      <c r="AQ97" s="40"/>
      <c r="AR97" s="40"/>
      <c r="AS97" s="40"/>
      <c r="AT97" s="34"/>
      <c r="AU97" s="34"/>
      <c r="AV97" s="34"/>
      <c r="AW97" s="34"/>
      <c r="AX97" s="34"/>
      <c r="AY97" s="34"/>
      <c r="AZ97" s="34"/>
      <c r="BA97" s="34"/>
      <c r="BB97" s="82" t="s">
        <v>165</v>
      </c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61">
        <v>0</v>
      </c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8">
        <v>0</v>
      </c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41"/>
      <c r="DQ97" s="41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41"/>
      <c r="EF97" s="41"/>
      <c r="EG97" s="61">
        <f t="shared" si="5"/>
        <v>0</v>
      </c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>
        <f t="shared" si="4"/>
        <v>0</v>
      </c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</row>
    <row r="98" spans="1:166" s="14" customFormat="1" ht="33.75" customHeight="1">
      <c r="A98" s="78" t="s">
        <v>166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9"/>
      <c r="AO98" s="79"/>
      <c r="AP98" s="79"/>
      <c r="AQ98" s="79"/>
      <c r="AR98" s="79"/>
      <c r="AS98" s="79"/>
      <c r="AT98" s="80" t="s">
        <v>167</v>
      </c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73">
        <f>BR99</f>
        <v>43724700</v>
      </c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81">
        <f>CM100+CM103+CM109</f>
        <v>18314162.560000002</v>
      </c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>
        <f t="shared" si="5"/>
        <v>18314162.560000002</v>
      </c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>
        <f t="shared" si="4"/>
        <v>25410537.439999998</v>
      </c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</row>
    <row r="99" spans="1:166" s="14" customFormat="1" ht="23.25" customHeight="1">
      <c r="A99" s="62" t="s">
        <v>168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74"/>
      <c r="AO99" s="74"/>
      <c r="AP99" s="74"/>
      <c r="AQ99" s="74"/>
      <c r="AR99" s="74"/>
      <c r="AS99" s="74"/>
      <c r="AT99" s="75" t="s">
        <v>169</v>
      </c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7"/>
      <c r="BR99" s="70">
        <f>BR100+BR103+BR109</f>
        <v>43724700</v>
      </c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2">
        <f>CM100+CM103+CM108</f>
        <v>18314162.560000002</v>
      </c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>
        <f t="shared" si="5"/>
        <v>18314162.560000002</v>
      </c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>
        <f t="shared" si="4"/>
        <v>25410537.439999998</v>
      </c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</row>
    <row r="100" spans="1:166" s="14" customFormat="1" ht="25.5" customHeight="1">
      <c r="A100" s="62" t="s">
        <v>170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71" t="s">
        <v>171</v>
      </c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0">
        <v>2361200</v>
      </c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2">
        <v>2100000</v>
      </c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>
        <f t="shared" si="5"/>
        <v>2100000</v>
      </c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>
        <f t="shared" si="4"/>
        <v>261200</v>
      </c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</row>
    <row r="101" spans="1:166" s="14" customFormat="1" ht="28.5" customHeight="1">
      <c r="A101" s="62" t="s">
        <v>172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71" t="s">
        <v>173</v>
      </c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0">
        <v>2361200</v>
      </c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2">
        <v>2100000</v>
      </c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>
        <f t="shared" si="5"/>
        <v>2100000</v>
      </c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>
        <f t="shared" si="4"/>
        <v>261200</v>
      </c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</row>
    <row r="102" spans="1:166" s="14" customFormat="1" ht="27.75" customHeight="1">
      <c r="A102" s="62" t="s">
        <v>174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71" t="s">
        <v>175</v>
      </c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0">
        <v>2361200</v>
      </c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2">
        <v>2100000</v>
      </c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39"/>
      <c r="DQ102" s="39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39"/>
      <c r="EF102" s="39"/>
      <c r="EG102" s="70">
        <f t="shared" si="5"/>
        <v>2100000</v>
      </c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>
        <f t="shared" si="4"/>
        <v>261200</v>
      </c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</row>
    <row r="103" spans="1:256" s="15" customFormat="1" ht="30.75" customHeight="1">
      <c r="A103" s="62" t="s">
        <v>176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9"/>
      <c r="AO103" s="69"/>
      <c r="AP103" s="69"/>
      <c r="AQ103" s="69"/>
      <c r="AR103" s="69"/>
      <c r="AS103" s="69"/>
      <c r="AT103" s="67" t="s">
        <v>177</v>
      </c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1">
        <v>148400</v>
      </c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8">
        <v>148400</v>
      </c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>
        <f t="shared" si="5"/>
        <v>148400</v>
      </c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>
        <f t="shared" si="4"/>
        <v>0</v>
      </c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23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166" s="16" customFormat="1" ht="43.5" customHeight="1">
      <c r="A104" s="62" t="s">
        <v>178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9"/>
      <c r="AO104" s="69"/>
      <c r="AP104" s="69"/>
      <c r="AQ104" s="69"/>
      <c r="AR104" s="69"/>
      <c r="AS104" s="69"/>
      <c r="AT104" s="67" t="s">
        <v>179</v>
      </c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1">
        <v>148200</v>
      </c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8">
        <v>148200</v>
      </c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>
        <f t="shared" si="5"/>
        <v>148200</v>
      </c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>
        <f t="shared" si="4"/>
        <v>0</v>
      </c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</row>
    <row r="105" spans="1:166" s="16" customFormat="1" ht="53.25" customHeight="1">
      <c r="A105" s="62" t="s">
        <v>180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67" t="s">
        <v>181</v>
      </c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1">
        <v>148200</v>
      </c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8">
        <v>148200</v>
      </c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27"/>
      <c r="DQ105" s="27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27"/>
      <c r="EF105" s="27"/>
      <c r="EG105" s="61">
        <f aca="true" t="shared" si="6" ref="EG105:EG113">CM105</f>
        <v>148200</v>
      </c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>
        <f aca="true" t="shared" si="7" ref="EV105:EV113">BR105-CM105</f>
        <v>0</v>
      </c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</row>
    <row r="106" spans="1:166" s="16" customFormat="1" ht="32.25" customHeight="1">
      <c r="A106" s="62" t="s">
        <v>182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7" t="s">
        <v>183</v>
      </c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1">
        <v>200</v>
      </c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8">
        <v>200</v>
      </c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>
        <f t="shared" si="6"/>
        <v>200</v>
      </c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>
        <f t="shared" si="7"/>
        <v>0</v>
      </c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</row>
    <row r="107" spans="1:166" s="14" customFormat="1" ht="44.25" customHeight="1">
      <c r="A107" s="62" t="s">
        <v>184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67" t="s">
        <v>185</v>
      </c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1">
        <v>200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8">
        <v>200</v>
      </c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27"/>
      <c r="DQ107" s="27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27"/>
      <c r="EF107" s="27"/>
      <c r="EG107" s="61">
        <f t="shared" si="6"/>
        <v>200</v>
      </c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>
        <f t="shared" si="7"/>
        <v>0</v>
      </c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</row>
    <row r="108" spans="1:166" s="14" customFormat="1" ht="12.75" customHeight="1" hidden="1">
      <c r="A108" s="66" t="s">
        <v>186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67" t="s">
        <v>187</v>
      </c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1">
        <v>41215100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8">
        <f>CM109</f>
        <v>16065762.56</v>
      </c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27"/>
      <c r="DQ108" s="27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27"/>
      <c r="EF108" s="27"/>
      <c r="EG108" s="61">
        <f t="shared" si="6"/>
        <v>16065762.56</v>
      </c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>
        <f t="shared" si="7"/>
        <v>25149337.439999998</v>
      </c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</row>
    <row r="109" spans="1:166" s="14" customFormat="1" ht="35.25" customHeight="1">
      <c r="A109" s="62" t="s">
        <v>188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4" t="s">
        <v>189</v>
      </c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3">
        <f>BR110</f>
        <v>41215100</v>
      </c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5">
        <f>CM110</f>
        <v>16065762.56</v>
      </c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>
        <f t="shared" si="6"/>
        <v>16065762.56</v>
      </c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>
        <f t="shared" si="7"/>
        <v>25149337.439999998</v>
      </c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</row>
    <row r="110" spans="1:256" s="17" customFormat="1" ht="30" customHeight="1">
      <c r="A110" s="62" t="s">
        <v>190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4" t="s">
        <v>191</v>
      </c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3">
        <v>41215100</v>
      </c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>
        <v>16065762.56</v>
      </c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>
        <f t="shared" si="6"/>
        <v>16065762.56</v>
      </c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>
        <f t="shared" si="7"/>
        <v>25149337.439999998</v>
      </c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8" customFormat="1" ht="61.5" customHeight="1">
      <c r="A111" s="62" t="s">
        <v>192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44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57" t="s">
        <v>193</v>
      </c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61">
        <v>0</v>
      </c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>
        <v>0</v>
      </c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27"/>
      <c r="DQ111" s="27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27"/>
      <c r="EF111" s="27"/>
      <c r="EG111" s="61">
        <f t="shared" si="6"/>
        <v>0</v>
      </c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>
        <f t="shared" si="7"/>
        <v>0</v>
      </c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166" s="14" customFormat="1" ht="36.75" customHeight="1">
      <c r="A112" s="62" t="s">
        <v>194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44"/>
      <c r="AO112" s="45"/>
      <c r="AP112" s="45"/>
      <c r="AQ112" s="45"/>
      <c r="AR112" s="45"/>
      <c r="AS112" s="45"/>
      <c r="AT112" s="45"/>
      <c r="AU112" s="57" t="s">
        <v>195</v>
      </c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61">
        <v>0</v>
      </c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3">
        <v>0</v>
      </c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43"/>
      <c r="DQ112" s="4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43"/>
      <c r="EF112" s="43"/>
      <c r="EG112" s="63">
        <f t="shared" si="6"/>
        <v>0</v>
      </c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>
        <f t="shared" si="7"/>
        <v>0</v>
      </c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</row>
    <row r="113" spans="1:256" s="18" customFormat="1" ht="27.75" customHeight="1">
      <c r="A113" s="59" t="s">
        <v>196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58">
        <f>BR98+BR16</f>
        <v>55695100</v>
      </c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>
        <f>CM16+CM98</f>
        <v>25360312.85</v>
      </c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>
        <f t="shared" si="6"/>
        <v>25360312.85</v>
      </c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>
        <f t="shared" si="7"/>
        <v>30334787.15</v>
      </c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ht="10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ht="21" customHeight="1">
      <c r="A115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68:256" s="19" customFormat="1" ht="15" customHeight="1"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68:256" s="19" customFormat="1" ht="28.5" customHeight="1" hidden="1"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68:256" s="19" customFormat="1" ht="12.75" customHeight="1" hidden="1"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68:256" s="19" customFormat="1" ht="12.75" customHeight="1" hidden="1"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67:256" s="19" customFormat="1" ht="12.75" customHeight="1" hidden="1"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67:256" s="20" customFormat="1" ht="11.25" customHeight="1" hidden="1"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3:256" s="21" customFormat="1" ht="11.25" customHeight="1" hidden="1">
      <c r="C122" s="22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67:256" s="21" customFormat="1" ht="11.25" customHeight="1" hidden="1"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67:256" s="21" customFormat="1" ht="11.25" customHeight="1" hidden="1"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67:256" s="21" customFormat="1" ht="21.75" customHeight="1"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67:256" s="21" customFormat="1" ht="22.5" customHeight="1"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ht="11.25" customHeight="1"/>
    <row r="128" ht="11.25" customHeight="1"/>
    <row r="129" ht="11.25" customHeight="1"/>
    <row r="130" ht="11.25" customHeight="1"/>
    <row r="131" ht="24" customHeight="1" hidden="1"/>
  </sheetData>
  <sheetProtection selectLockedCells="1" selectUnlockedCells="1"/>
  <mergeCells count="845">
    <mergeCell ref="A2:EQ2"/>
    <mergeCell ref="A3:EQ3"/>
    <mergeCell ref="ET3:FJ3"/>
    <mergeCell ref="ET4:FJ4"/>
    <mergeCell ref="BJ5:CD5"/>
    <mergeCell ref="CE5:CI5"/>
    <mergeCell ref="CJ5:CK5"/>
    <mergeCell ref="ET5:FJ5"/>
    <mergeCell ref="BE6:EB6"/>
    <mergeCell ref="ET6:FJ6"/>
    <mergeCell ref="V7:EB7"/>
    <mergeCell ref="ET7:FJ7"/>
    <mergeCell ref="ET8:FJ8"/>
    <mergeCell ref="ET9:FJ9"/>
    <mergeCell ref="A11:FJ11"/>
    <mergeCell ref="A13:AM14"/>
    <mergeCell ref="AN13:AS14"/>
    <mergeCell ref="AT13:BQ14"/>
    <mergeCell ref="BR13:CL14"/>
    <mergeCell ref="CM13:EU13"/>
    <mergeCell ref="EV13:FJ14"/>
    <mergeCell ref="CM14:DB14"/>
    <mergeCell ref="DC14:DQ14"/>
    <mergeCell ref="DR14:EF14"/>
    <mergeCell ref="EG14:EU14"/>
    <mergeCell ref="A15:AM15"/>
    <mergeCell ref="AN15:AS15"/>
    <mergeCell ref="AT15:BQ15"/>
    <mergeCell ref="BR15:CL15"/>
    <mergeCell ref="CM15:DB15"/>
    <mergeCell ref="DC15:DQ15"/>
    <mergeCell ref="DR15:EF15"/>
    <mergeCell ref="EG15:EU15"/>
    <mergeCell ref="EV15:FJ15"/>
    <mergeCell ref="A16:AM16"/>
    <mergeCell ref="AN16:AS16"/>
    <mergeCell ref="AT16:BQ16"/>
    <mergeCell ref="BR16:CL16"/>
    <mergeCell ref="CM16:DB16"/>
    <mergeCell ref="DC16:DQ16"/>
    <mergeCell ref="DR16:EF16"/>
    <mergeCell ref="EG16:EU16"/>
    <mergeCell ref="EV16:FJ16"/>
    <mergeCell ref="A17:AM17"/>
    <mergeCell ref="AN17:AS17"/>
    <mergeCell ref="AT17:BQ17"/>
    <mergeCell ref="BR17:CL17"/>
    <mergeCell ref="CM17:DB17"/>
    <mergeCell ref="DC17:DQ17"/>
    <mergeCell ref="DR17:EF17"/>
    <mergeCell ref="EG17:EU17"/>
    <mergeCell ref="EV17:FJ17"/>
    <mergeCell ref="A18:AM18"/>
    <mergeCell ref="AN18:AS18"/>
    <mergeCell ref="AT18:BQ18"/>
    <mergeCell ref="BR18:CL18"/>
    <mergeCell ref="CM18:DB18"/>
    <mergeCell ref="DC18:DQ18"/>
    <mergeCell ref="DR18:EF18"/>
    <mergeCell ref="EG18:EU18"/>
    <mergeCell ref="EV18:FJ18"/>
    <mergeCell ref="A19:AM19"/>
    <mergeCell ref="AN19:BQ19"/>
    <mergeCell ref="BR19:CL19"/>
    <mergeCell ref="CM19:DB19"/>
    <mergeCell ref="DC19:DQ19"/>
    <mergeCell ref="DR19:EF19"/>
    <mergeCell ref="EG19:EU19"/>
    <mergeCell ref="EV19:FJ19"/>
    <mergeCell ref="A20:AM20"/>
    <mergeCell ref="AN20:BQ20"/>
    <mergeCell ref="BR20:CL20"/>
    <mergeCell ref="CM20:DB20"/>
    <mergeCell ref="DC20:DQ20"/>
    <mergeCell ref="DR20:EF20"/>
    <mergeCell ref="EG20:EU20"/>
    <mergeCell ref="EV20:FJ20"/>
    <mergeCell ref="A21:AM21"/>
    <mergeCell ref="BB21:BQ21"/>
    <mergeCell ref="BR21:CL21"/>
    <mergeCell ref="CM21:DB21"/>
    <mergeCell ref="DC21:DO21"/>
    <mergeCell ref="DR21:ED21"/>
    <mergeCell ref="EG21:EU21"/>
    <mergeCell ref="EV21:FJ21"/>
    <mergeCell ref="A22:AM22"/>
    <mergeCell ref="BB22:BQ22"/>
    <mergeCell ref="BR22:CL22"/>
    <mergeCell ref="CM22:DB22"/>
    <mergeCell ref="DC22:DO22"/>
    <mergeCell ref="DR22:ED22"/>
    <mergeCell ref="EG22:EU22"/>
    <mergeCell ref="EV22:FJ22"/>
    <mergeCell ref="A23:AM23"/>
    <mergeCell ref="BB23:BQ23"/>
    <mergeCell ref="BR23:CL23"/>
    <mergeCell ref="CM23:DB23"/>
    <mergeCell ref="DC23:DO23"/>
    <mergeCell ref="DR23:ED23"/>
    <mergeCell ref="EG23:EU23"/>
    <mergeCell ref="EV23:FJ23"/>
    <mergeCell ref="A24:AM24"/>
    <mergeCell ref="BB24:BQ24"/>
    <mergeCell ref="BR24:CL24"/>
    <mergeCell ref="CM24:DB24"/>
    <mergeCell ref="DC24:DO24"/>
    <mergeCell ref="DR24:ED24"/>
    <mergeCell ref="EG24:EU24"/>
    <mergeCell ref="EV24:FJ24"/>
    <mergeCell ref="A27:AM27"/>
    <mergeCell ref="BB27:BQ27"/>
    <mergeCell ref="BR27:CL27"/>
    <mergeCell ref="CM27:DB27"/>
    <mergeCell ref="DC27:DO27"/>
    <mergeCell ref="DR27:ED27"/>
    <mergeCell ref="EG27:EU27"/>
    <mergeCell ref="EV27:FJ27"/>
    <mergeCell ref="A28:AM28"/>
    <mergeCell ref="BB28:BQ28"/>
    <mergeCell ref="BR28:CL28"/>
    <mergeCell ref="CM28:DB28"/>
    <mergeCell ref="DC28:DO28"/>
    <mergeCell ref="DR28:ED28"/>
    <mergeCell ref="EG28:EU28"/>
    <mergeCell ref="EV28:FJ28"/>
    <mergeCell ref="A29:AM29"/>
    <mergeCell ref="AU29:BQ29"/>
    <mergeCell ref="BR29:CL29"/>
    <mergeCell ref="CM29:DB29"/>
    <mergeCell ref="DC29:DO29"/>
    <mergeCell ref="DR29:ED29"/>
    <mergeCell ref="EG29:EU29"/>
    <mergeCell ref="EV29:FJ29"/>
    <mergeCell ref="A30:AM30"/>
    <mergeCell ref="BB30:BQ30"/>
    <mergeCell ref="BR30:CL30"/>
    <mergeCell ref="CM30:DB30"/>
    <mergeCell ref="DC30:DO30"/>
    <mergeCell ref="DR30:ED30"/>
    <mergeCell ref="EG30:EU30"/>
    <mergeCell ref="EV30:FJ30"/>
    <mergeCell ref="A31:AM31"/>
    <mergeCell ref="BB31:BQ31"/>
    <mergeCell ref="BR31:CL31"/>
    <mergeCell ref="CM31:DB31"/>
    <mergeCell ref="DC31:DO31"/>
    <mergeCell ref="DR31:ED31"/>
    <mergeCell ref="EG31:EU31"/>
    <mergeCell ref="EV31:FJ31"/>
    <mergeCell ref="A32:AM32"/>
    <mergeCell ref="BB32:BQ32"/>
    <mergeCell ref="BR32:CL32"/>
    <mergeCell ref="CM32:DB32"/>
    <mergeCell ref="DC32:DO32"/>
    <mergeCell ref="DR32:ED32"/>
    <mergeCell ref="EG32:EU32"/>
    <mergeCell ref="EV32:FJ32"/>
    <mergeCell ref="A33:AM33"/>
    <mergeCell ref="BB33:BQ33"/>
    <mergeCell ref="BR33:CL33"/>
    <mergeCell ref="CM33:DB33"/>
    <mergeCell ref="DC33:DO33"/>
    <mergeCell ref="DR33:ED33"/>
    <mergeCell ref="EG33:EU33"/>
    <mergeCell ref="EV33:FJ33"/>
    <mergeCell ref="A34:AM34"/>
    <mergeCell ref="AN34:AS34"/>
    <mergeCell ref="AT34:BQ34"/>
    <mergeCell ref="BR34:CL34"/>
    <mergeCell ref="CM34:DB34"/>
    <mergeCell ref="DC34:DQ34"/>
    <mergeCell ref="DR34:EF34"/>
    <mergeCell ref="EG34:EU34"/>
    <mergeCell ref="EV34:FJ34"/>
    <mergeCell ref="A35:AM35"/>
    <mergeCell ref="AN35:AS35"/>
    <mergeCell ref="AT35:BQ35"/>
    <mergeCell ref="BR35:CL35"/>
    <mergeCell ref="CM35:DB35"/>
    <mergeCell ref="DC35:DQ35"/>
    <mergeCell ref="DR35:EF35"/>
    <mergeCell ref="EG35:EU35"/>
    <mergeCell ref="EV35:FJ35"/>
    <mergeCell ref="A36:AM36"/>
    <mergeCell ref="AN36:AS36"/>
    <mergeCell ref="AT36:BQ36"/>
    <mergeCell ref="BR36:CL36"/>
    <mergeCell ref="CM36:DB36"/>
    <mergeCell ref="DC36:DQ36"/>
    <mergeCell ref="DR36:EF36"/>
    <mergeCell ref="EG36:EU36"/>
    <mergeCell ref="EV36:FJ36"/>
    <mergeCell ref="A37:AM37"/>
    <mergeCell ref="AN37:AS37"/>
    <mergeCell ref="AT37:BQ37"/>
    <mergeCell ref="BR37:CL37"/>
    <mergeCell ref="CM37:DB37"/>
    <mergeCell ref="DC37:DQ37"/>
    <mergeCell ref="DR37:EF37"/>
    <mergeCell ref="EG37:EU37"/>
    <mergeCell ref="EV37:FJ37"/>
    <mergeCell ref="A38:AM38"/>
    <mergeCell ref="AU38:BQ38"/>
    <mergeCell ref="BR38:CL38"/>
    <mergeCell ref="CM38:DB38"/>
    <mergeCell ref="DC38:DQ38"/>
    <mergeCell ref="DR38:EF38"/>
    <mergeCell ref="EG38:EU38"/>
    <mergeCell ref="EV38:FJ38"/>
    <mergeCell ref="A39:AM39"/>
    <mergeCell ref="AU39:BQ39"/>
    <mergeCell ref="BR39:CL39"/>
    <mergeCell ref="CM39:DB39"/>
    <mergeCell ref="DC39:DO39"/>
    <mergeCell ref="DR39:ED39"/>
    <mergeCell ref="EG39:EU39"/>
    <mergeCell ref="EV39:FJ39"/>
    <mergeCell ref="A40:AM40"/>
    <mergeCell ref="BB40:BQ40"/>
    <mergeCell ref="BR40:CL40"/>
    <mergeCell ref="CM40:DB40"/>
    <mergeCell ref="DC40:DO40"/>
    <mergeCell ref="DR40:ED40"/>
    <mergeCell ref="EG40:EU40"/>
    <mergeCell ref="EV40:FJ40"/>
    <mergeCell ref="A41:AM41"/>
    <mergeCell ref="AU41:BQ41"/>
    <mergeCell ref="BR41:CL41"/>
    <mergeCell ref="CM41:DB41"/>
    <mergeCell ref="DC41:DQ41"/>
    <mergeCell ref="DR41:EF41"/>
    <mergeCell ref="EG41:EU41"/>
    <mergeCell ref="EV41:FJ41"/>
    <mergeCell ref="A42:AM42"/>
    <mergeCell ref="BB42:BQ42"/>
    <mergeCell ref="BR42:CL42"/>
    <mergeCell ref="CM42:DB42"/>
    <mergeCell ref="DC42:DO42"/>
    <mergeCell ref="DR42:ED42"/>
    <mergeCell ref="EG42:EU42"/>
    <mergeCell ref="EV42:FJ42"/>
    <mergeCell ref="A43:AM43"/>
    <mergeCell ref="AN43:AS43"/>
    <mergeCell ref="AT43:BQ43"/>
    <mergeCell ref="BR43:CL43"/>
    <mergeCell ref="CM43:DB43"/>
    <mergeCell ref="DC43:DQ43"/>
    <mergeCell ref="DR43:EF43"/>
    <mergeCell ref="EG43:EU43"/>
    <mergeCell ref="EV43:FJ43"/>
    <mergeCell ref="A44:AM44"/>
    <mergeCell ref="BB44:BQ44"/>
    <mergeCell ref="BR44:CL44"/>
    <mergeCell ref="CM44:DB44"/>
    <mergeCell ref="DC44:DO44"/>
    <mergeCell ref="DR44:ED44"/>
    <mergeCell ref="EG44:EU44"/>
    <mergeCell ref="EV44:FJ44"/>
    <mergeCell ref="A45:AM45"/>
    <mergeCell ref="BB45:BQ45"/>
    <mergeCell ref="BR45:CL45"/>
    <mergeCell ref="CM45:DB45"/>
    <mergeCell ref="DC45:DO45"/>
    <mergeCell ref="DR45:ED45"/>
    <mergeCell ref="EG45:EU45"/>
    <mergeCell ref="EV45:FJ45"/>
    <mergeCell ref="A46:AM46"/>
    <mergeCell ref="BB46:BQ46"/>
    <mergeCell ref="BR46:CL46"/>
    <mergeCell ref="CM46:DB46"/>
    <mergeCell ref="DC46:DO46"/>
    <mergeCell ref="DR46:ED46"/>
    <mergeCell ref="EG46:EU46"/>
    <mergeCell ref="EV46:FJ46"/>
    <mergeCell ref="A47:AM47"/>
    <mergeCell ref="BB47:BQ47"/>
    <mergeCell ref="BR47:CL47"/>
    <mergeCell ref="CM47:DB47"/>
    <mergeCell ref="DC47:DO47"/>
    <mergeCell ref="DR47:ED47"/>
    <mergeCell ref="EG47:EU47"/>
    <mergeCell ref="EV47:FJ47"/>
    <mergeCell ref="A48:AM48"/>
    <mergeCell ref="BB48:BQ48"/>
    <mergeCell ref="BR48:CL48"/>
    <mergeCell ref="CM48:DB48"/>
    <mergeCell ref="DC48:DO48"/>
    <mergeCell ref="DR48:ED48"/>
    <mergeCell ref="EG48:EU48"/>
    <mergeCell ref="EV48:FJ48"/>
    <mergeCell ref="A49:AM49"/>
    <mergeCell ref="AN49:AS49"/>
    <mergeCell ref="AT49:BQ49"/>
    <mergeCell ref="BR49:CL49"/>
    <mergeCell ref="CM49:DB49"/>
    <mergeCell ref="DC49:DQ49"/>
    <mergeCell ref="DR49:EF49"/>
    <mergeCell ref="EG49:EU49"/>
    <mergeCell ref="EV49:FJ49"/>
    <mergeCell ref="A50:AM50"/>
    <mergeCell ref="AN50:AS50"/>
    <mergeCell ref="AT50:BQ50"/>
    <mergeCell ref="BR50:CL50"/>
    <mergeCell ref="CM50:DB50"/>
    <mergeCell ref="DC50:DQ50"/>
    <mergeCell ref="DR50:EF50"/>
    <mergeCell ref="EG50:EU50"/>
    <mergeCell ref="EV50:FJ50"/>
    <mergeCell ref="A51:AM51"/>
    <mergeCell ref="AU51:BQ51"/>
    <mergeCell ref="BR51:CL51"/>
    <mergeCell ref="CM51:DB51"/>
    <mergeCell ref="DC51:DO51"/>
    <mergeCell ref="DR51:ED51"/>
    <mergeCell ref="EG51:EU51"/>
    <mergeCell ref="EV51:FJ51"/>
    <mergeCell ref="A52:AM52"/>
    <mergeCell ref="BB52:BQ52"/>
    <mergeCell ref="BR52:CL52"/>
    <mergeCell ref="CM52:DB52"/>
    <mergeCell ref="DC52:DO52"/>
    <mergeCell ref="DR52:ED52"/>
    <mergeCell ref="EG52:EU52"/>
    <mergeCell ref="EV52:FJ52"/>
    <mergeCell ref="A53:AM53"/>
    <mergeCell ref="BB53:BQ53"/>
    <mergeCell ref="BR53:CL53"/>
    <mergeCell ref="CM53:DB53"/>
    <mergeCell ref="DC53:DO53"/>
    <mergeCell ref="DR53:ED53"/>
    <mergeCell ref="EG53:EU53"/>
    <mergeCell ref="EV53:FJ53"/>
    <mergeCell ref="A54:AM54"/>
    <mergeCell ref="BB54:BQ54"/>
    <mergeCell ref="BR54:CL54"/>
    <mergeCell ref="CM54:DB54"/>
    <mergeCell ref="DC54:DO54"/>
    <mergeCell ref="DR54:ED54"/>
    <mergeCell ref="EG54:EU54"/>
    <mergeCell ref="EV54:FJ54"/>
    <mergeCell ref="A55:AM55"/>
    <mergeCell ref="AN55:AS55"/>
    <mergeCell ref="AT55:BQ55"/>
    <mergeCell ref="BR55:CL55"/>
    <mergeCell ref="CM55:DB55"/>
    <mergeCell ref="DC55:DQ55"/>
    <mergeCell ref="DR55:EF55"/>
    <mergeCell ref="EG55:EU55"/>
    <mergeCell ref="EV55:FJ55"/>
    <mergeCell ref="A56:AM56"/>
    <mergeCell ref="AN56:AS56"/>
    <mergeCell ref="AT56:BQ56"/>
    <mergeCell ref="BR56:CL56"/>
    <mergeCell ref="CM56:DB56"/>
    <mergeCell ref="DC56:DQ56"/>
    <mergeCell ref="DR56:EF56"/>
    <mergeCell ref="EG56:EU56"/>
    <mergeCell ref="EV56:FJ56"/>
    <mergeCell ref="A57:AM57"/>
    <mergeCell ref="AN57:AS57"/>
    <mergeCell ref="AT57:BQ57"/>
    <mergeCell ref="BR57:CL57"/>
    <mergeCell ref="CM57:DB57"/>
    <mergeCell ref="DC57:DQ57"/>
    <mergeCell ref="DR57:EF57"/>
    <mergeCell ref="EG57:EU57"/>
    <mergeCell ref="EV57:FJ57"/>
    <mergeCell ref="A58:AM58"/>
    <mergeCell ref="AN58:AS58"/>
    <mergeCell ref="AT58:BQ58"/>
    <mergeCell ref="BR58:CL58"/>
    <mergeCell ref="CM58:DB58"/>
    <mergeCell ref="DC58:DQ58"/>
    <mergeCell ref="DR58:EF58"/>
    <mergeCell ref="EG58:EU58"/>
    <mergeCell ref="EV58:FJ58"/>
    <mergeCell ref="A59:AM59"/>
    <mergeCell ref="AN59:AS59"/>
    <mergeCell ref="AT59:BQ59"/>
    <mergeCell ref="BR59:CL59"/>
    <mergeCell ref="CM59:DB59"/>
    <mergeCell ref="DC59:DQ59"/>
    <mergeCell ref="DR59:EF59"/>
    <mergeCell ref="EG59:EU59"/>
    <mergeCell ref="EV59:FJ59"/>
    <mergeCell ref="A60:AM60"/>
    <mergeCell ref="BB60:BQ60"/>
    <mergeCell ref="BR60:CL60"/>
    <mergeCell ref="CM60:DB60"/>
    <mergeCell ref="DC60:DO60"/>
    <mergeCell ref="DR60:ED60"/>
    <mergeCell ref="EG60:EU60"/>
    <mergeCell ref="EV60:FJ60"/>
    <mergeCell ref="A61:AM61"/>
    <mergeCell ref="AN61:AS61"/>
    <mergeCell ref="AT61:BQ61"/>
    <mergeCell ref="BR61:CL61"/>
    <mergeCell ref="CM61:DB61"/>
    <mergeCell ref="DC61:DQ61"/>
    <mergeCell ref="DR61:EF61"/>
    <mergeCell ref="EG61:EU61"/>
    <mergeCell ref="EV61:FJ61"/>
    <mergeCell ref="A62:AM62"/>
    <mergeCell ref="AN62:AS62"/>
    <mergeCell ref="AT62:BQ62"/>
    <mergeCell ref="BR62:CL62"/>
    <mergeCell ref="CM62:DB62"/>
    <mergeCell ref="DC62:DQ62"/>
    <mergeCell ref="DR62:EF62"/>
    <mergeCell ref="EG62:EU62"/>
    <mergeCell ref="EV62:FJ62"/>
    <mergeCell ref="A63:AM63"/>
    <mergeCell ref="BB63:BQ63"/>
    <mergeCell ref="BR63:CL63"/>
    <mergeCell ref="CM63:DB63"/>
    <mergeCell ref="DC63:DO63"/>
    <mergeCell ref="DR63:ED63"/>
    <mergeCell ref="EG63:EU63"/>
    <mergeCell ref="EV63:FJ63"/>
    <mergeCell ref="A64:AM64"/>
    <mergeCell ref="BB64:BQ64"/>
    <mergeCell ref="BR64:CL64"/>
    <mergeCell ref="CM64:DB64"/>
    <mergeCell ref="DC64:DO64"/>
    <mergeCell ref="DR64:ED64"/>
    <mergeCell ref="EG64:EU64"/>
    <mergeCell ref="EV64:FJ64"/>
    <mergeCell ref="A65:AM65"/>
    <mergeCell ref="BB65:BQ65"/>
    <mergeCell ref="BR65:CL65"/>
    <mergeCell ref="CM65:DB65"/>
    <mergeCell ref="DC65:DO65"/>
    <mergeCell ref="DR65:ED65"/>
    <mergeCell ref="EG65:EU65"/>
    <mergeCell ref="EV65:FJ65"/>
    <mergeCell ref="A66:AM66"/>
    <mergeCell ref="BB66:BQ66"/>
    <mergeCell ref="BR66:CL66"/>
    <mergeCell ref="CM66:DB66"/>
    <mergeCell ref="DC66:DO66"/>
    <mergeCell ref="DR66:ED66"/>
    <mergeCell ref="EG66:EU66"/>
    <mergeCell ref="EV66:FJ66"/>
    <mergeCell ref="A67:AM67"/>
    <mergeCell ref="BB67:BQ67"/>
    <mergeCell ref="BR67:CL67"/>
    <mergeCell ref="CM67:DB67"/>
    <mergeCell ref="DC67:DO67"/>
    <mergeCell ref="DR67:ED67"/>
    <mergeCell ref="EG67:EU67"/>
    <mergeCell ref="EV67:FJ67"/>
    <mergeCell ref="A68:AM68"/>
    <mergeCell ref="BB68:BQ68"/>
    <mergeCell ref="BR68:CL68"/>
    <mergeCell ref="CM68:DB68"/>
    <mergeCell ref="DC68:DO68"/>
    <mergeCell ref="DR68:ED68"/>
    <mergeCell ref="EG68:EU68"/>
    <mergeCell ref="EV68:FJ68"/>
    <mergeCell ref="A69:AM69"/>
    <mergeCell ref="BB69:BQ69"/>
    <mergeCell ref="BR69:CL69"/>
    <mergeCell ref="CM69:DB69"/>
    <mergeCell ref="DC69:DO69"/>
    <mergeCell ref="DR69:ED69"/>
    <mergeCell ref="EG69:EU69"/>
    <mergeCell ref="EV69:FJ69"/>
    <mergeCell ref="A70:AM70"/>
    <mergeCell ref="BB70:BQ70"/>
    <mergeCell ref="BR70:CL70"/>
    <mergeCell ref="CM70:DB70"/>
    <mergeCell ref="DC70:DO70"/>
    <mergeCell ref="DR70:ED70"/>
    <mergeCell ref="EG70:EU70"/>
    <mergeCell ref="EV70:FJ70"/>
    <mergeCell ref="A71:AM71"/>
    <mergeCell ref="BB71:BQ71"/>
    <mergeCell ref="BR71:CL71"/>
    <mergeCell ref="CM71:DB71"/>
    <mergeCell ref="DC71:DO71"/>
    <mergeCell ref="DR71:ED71"/>
    <mergeCell ref="EG71:EU71"/>
    <mergeCell ref="EV71:FJ71"/>
    <mergeCell ref="A72:AM72"/>
    <mergeCell ref="BB72:BQ72"/>
    <mergeCell ref="BR72:CL72"/>
    <mergeCell ref="CM72:DB72"/>
    <mergeCell ref="DC72:DO72"/>
    <mergeCell ref="DR72:ED72"/>
    <mergeCell ref="EG72:EU72"/>
    <mergeCell ref="EV72:FJ72"/>
    <mergeCell ref="A73:AM73"/>
    <mergeCell ref="AN73:AS73"/>
    <mergeCell ref="AT73:BQ73"/>
    <mergeCell ref="BR73:CL73"/>
    <mergeCell ref="CM73:DB73"/>
    <mergeCell ref="DC73:DQ73"/>
    <mergeCell ref="DR73:EF73"/>
    <mergeCell ref="EG73:EU73"/>
    <mergeCell ref="EV73:FJ73"/>
    <mergeCell ref="A74:AM74"/>
    <mergeCell ref="BB74:BQ74"/>
    <mergeCell ref="BR74:CL74"/>
    <mergeCell ref="CM74:DB74"/>
    <mergeCell ref="DC74:DO74"/>
    <mergeCell ref="DR74:ED74"/>
    <mergeCell ref="EG74:EU74"/>
    <mergeCell ref="EV74:FJ74"/>
    <mergeCell ref="A75:AM75"/>
    <mergeCell ref="AN75:AS75"/>
    <mergeCell ref="AT75:BQ75"/>
    <mergeCell ref="BR75:CL75"/>
    <mergeCell ref="CM75:DB75"/>
    <mergeCell ref="DC75:DQ75"/>
    <mergeCell ref="DR75:EF75"/>
    <mergeCell ref="EG75:EU75"/>
    <mergeCell ref="EV75:FJ75"/>
    <mergeCell ref="A76:AM76"/>
    <mergeCell ref="AU76:BQ76"/>
    <mergeCell ref="BR76:CL76"/>
    <mergeCell ref="CM76:DB76"/>
    <mergeCell ref="DC76:DO76"/>
    <mergeCell ref="DR76:ED76"/>
    <mergeCell ref="EG76:EU76"/>
    <mergeCell ref="EV76:FJ76"/>
    <mergeCell ref="A77:AM77"/>
    <mergeCell ref="BB77:BQ77"/>
    <mergeCell ref="BR77:CL77"/>
    <mergeCell ref="CM77:DB77"/>
    <mergeCell ref="DC77:DO77"/>
    <mergeCell ref="DR77:ED77"/>
    <mergeCell ref="EG77:EU77"/>
    <mergeCell ref="EV77:FJ77"/>
    <mergeCell ref="A78:AM78"/>
    <mergeCell ref="BB78:BQ78"/>
    <mergeCell ref="BR78:CL78"/>
    <mergeCell ref="CM78:DB78"/>
    <mergeCell ref="DC78:DO78"/>
    <mergeCell ref="DR78:ED78"/>
    <mergeCell ref="EG78:EU78"/>
    <mergeCell ref="EV78:FJ78"/>
    <mergeCell ref="A79:AM79"/>
    <mergeCell ref="BB79:BQ79"/>
    <mergeCell ref="BR79:CL79"/>
    <mergeCell ref="CM79:DB79"/>
    <mergeCell ref="DC79:DO79"/>
    <mergeCell ref="DR79:ED79"/>
    <mergeCell ref="EG79:EU79"/>
    <mergeCell ref="EV79:FJ79"/>
    <mergeCell ref="A80:AM80"/>
    <mergeCell ref="BB80:BQ80"/>
    <mergeCell ref="BR80:CL80"/>
    <mergeCell ref="CM80:DB80"/>
    <mergeCell ref="DC80:DO80"/>
    <mergeCell ref="DR80:ED80"/>
    <mergeCell ref="EG80:EU80"/>
    <mergeCell ref="EV80:FJ80"/>
    <mergeCell ref="A81:AM81"/>
    <mergeCell ref="AN81:AS81"/>
    <mergeCell ref="AT81:BQ81"/>
    <mergeCell ref="BR81:CL81"/>
    <mergeCell ref="CM81:DB81"/>
    <mergeCell ref="DC81:DQ81"/>
    <mergeCell ref="DR81:EF81"/>
    <mergeCell ref="EG81:EU81"/>
    <mergeCell ref="EV81:FJ81"/>
    <mergeCell ref="A82:AM82"/>
    <mergeCell ref="AN82:AS82"/>
    <mergeCell ref="AT82:BQ82"/>
    <mergeCell ref="BR82:CL82"/>
    <mergeCell ref="CM82:DB82"/>
    <mergeCell ref="DC82:DQ82"/>
    <mergeCell ref="DR82:EF82"/>
    <mergeCell ref="EG82:EU82"/>
    <mergeCell ref="EV82:FJ82"/>
    <mergeCell ref="A83:AM83"/>
    <mergeCell ref="AN83:BQ83"/>
    <mergeCell ref="BR83:CL83"/>
    <mergeCell ref="CM83:DB83"/>
    <mergeCell ref="DC83:DQ83"/>
    <mergeCell ref="DR83:EF83"/>
    <mergeCell ref="EG83:EU83"/>
    <mergeCell ref="EV83:FJ83"/>
    <mergeCell ref="A84:AM84"/>
    <mergeCell ref="AN84:AS84"/>
    <mergeCell ref="AT84:BQ84"/>
    <mergeCell ref="BR84:CL84"/>
    <mergeCell ref="CM84:DB84"/>
    <mergeCell ref="DC84:DQ84"/>
    <mergeCell ref="DR84:EF84"/>
    <mergeCell ref="EG84:EU84"/>
    <mergeCell ref="EV84:FJ84"/>
    <mergeCell ref="A85:AM85"/>
    <mergeCell ref="AU85:BQ85"/>
    <mergeCell ref="BR85:CL85"/>
    <mergeCell ref="CM85:DB85"/>
    <mergeCell ref="DC85:DO85"/>
    <mergeCell ref="DR85:ED85"/>
    <mergeCell ref="EG85:EU85"/>
    <mergeCell ref="EV85:FJ85"/>
    <mergeCell ref="A86:AM86"/>
    <mergeCell ref="BB86:BQ86"/>
    <mergeCell ref="BR86:CL86"/>
    <mergeCell ref="CM86:DB86"/>
    <mergeCell ref="DC86:DO86"/>
    <mergeCell ref="DR86:ED86"/>
    <mergeCell ref="EG86:EU86"/>
    <mergeCell ref="EV86:FJ86"/>
    <mergeCell ref="A87:AM87"/>
    <mergeCell ref="BB87:BQ87"/>
    <mergeCell ref="BR87:CL87"/>
    <mergeCell ref="CM87:DB87"/>
    <mergeCell ref="DC87:DO87"/>
    <mergeCell ref="DR87:ED87"/>
    <mergeCell ref="EG87:EU87"/>
    <mergeCell ref="EV87:FJ87"/>
    <mergeCell ref="A88:AM88"/>
    <mergeCell ref="BB88:BQ88"/>
    <mergeCell ref="BR88:CL88"/>
    <mergeCell ref="CM88:DB88"/>
    <mergeCell ref="DC88:DO88"/>
    <mergeCell ref="DR88:ED88"/>
    <mergeCell ref="EG88:EU88"/>
    <mergeCell ref="EV88:FJ88"/>
    <mergeCell ref="A89:AM89"/>
    <mergeCell ref="BB89:BQ89"/>
    <mergeCell ref="BR89:CL89"/>
    <mergeCell ref="CM89:DB89"/>
    <mergeCell ref="DC89:DO89"/>
    <mergeCell ref="DR89:ED89"/>
    <mergeCell ref="EG89:EU89"/>
    <mergeCell ref="EV89:FJ89"/>
    <mergeCell ref="A90:AM90"/>
    <mergeCell ref="BB90:BQ90"/>
    <mergeCell ref="BR90:CL90"/>
    <mergeCell ref="CM90:DB90"/>
    <mergeCell ref="DC90:DO90"/>
    <mergeCell ref="DR90:ED90"/>
    <mergeCell ref="EG90:EU90"/>
    <mergeCell ref="EV90:FJ90"/>
    <mergeCell ref="A91:AM91"/>
    <mergeCell ref="BB91:BQ91"/>
    <mergeCell ref="BR91:CL91"/>
    <mergeCell ref="CM91:DB91"/>
    <mergeCell ref="DC91:DO91"/>
    <mergeCell ref="DR91:ED91"/>
    <mergeCell ref="EG91:EU91"/>
    <mergeCell ref="EV91:FJ91"/>
    <mergeCell ref="A92:AM92"/>
    <mergeCell ref="BB92:BQ92"/>
    <mergeCell ref="BR92:CL92"/>
    <mergeCell ref="CM92:DB92"/>
    <mergeCell ref="DC92:DO92"/>
    <mergeCell ref="DR92:ED92"/>
    <mergeCell ref="EG92:EU92"/>
    <mergeCell ref="EV92:FJ92"/>
    <mergeCell ref="A93:AM93"/>
    <mergeCell ref="BB93:BQ93"/>
    <mergeCell ref="BR93:CL93"/>
    <mergeCell ref="CM93:DB93"/>
    <mergeCell ref="DC93:DO93"/>
    <mergeCell ref="DR93:ED93"/>
    <mergeCell ref="EG93:EU93"/>
    <mergeCell ref="EV93:FJ93"/>
    <mergeCell ref="A94:AM94"/>
    <mergeCell ref="BB94:BQ94"/>
    <mergeCell ref="BR94:CL94"/>
    <mergeCell ref="CM94:DB94"/>
    <mergeCell ref="DC94:DO94"/>
    <mergeCell ref="DR94:ED94"/>
    <mergeCell ref="EG94:EU94"/>
    <mergeCell ref="EV94:FJ94"/>
    <mergeCell ref="A95:AM95"/>
    <mergeCell ref="BB95:BQ95"/>
    <mergeCell ref="BR95:CL95"/>
    <mergeCell ref="CM95:DB95"/>
    <mergeCell ref="DC95:DO95"/>
    <mergeCell ref="DR95:ED95"/>
    <mergeCell ref="EG95:EU95"/>
    <mergeCell ref="EV95:FJ95"/>
    <mergeCell ref="A96:AM96"/>
    <mergeCell ref="BB96:BQ96"/>
    <mergeCell ref="BR96:CL96"/>
    <mergeCell ref="CM96:DB96"/>
    <mergeCell ref="DC96:DO96"/>
    <mergeCell ref="DR96:ED96"/>
    <mergeCell ref="EG96:EU96"/>
    <mergeCell ref="EV96:FJ96"/>
    <mergeCell ref="A97:AM97"/>
    <mergeCell ref="BB97:BQ97"/>
    <mergeCell ref="BR97:CL97"/>
    <mergeCell ref="CM97:DB97"/>
    <mergeCell ref="DC97:DO97"/>
    <mergeCell ref="DR97:ED97"/>
    <mergeCell ref="EG97:EU97"/>
    <mergeCell ref="EV97:FJ97"/>
    <mergeCell ref="A98:AM98"/>
    <mergeCell ref="AN98:AS98"/>
    <mergeCell ref="AT98:BQ98"/>
    <mergeCell ref="BR98:CL98"/>
    <mergeCell ref="CM98:DB98"/>
    <mergeCell ref="DC98:DQ98"/>
    <mergeCell ref="DR98:EF98"/>
    <mergeCell ref="EG98:EU98"/>
    <mergeCell ref="EV98:FJ98"/>
    <mergeCell ref="A99:AM99"/>
    <mergeCell ref="AN99:AS99"/>
    <mergeCell ref="AT99:BQ99"/>
    <mergeCell ref="BR99:CL99"/>
    <mergeCell ref="CM99:DB99"/>
    <mergeCell ref="DC99:DQ99"/>
    <mergeCell ref="DR99:EF99"/>
    <mergeCell ref="EG99:EU99"/>
    <mergeCell ref="EV99:FJ99"/>
    <mergeCell ref="A100:AM100"/>
    <mergeCell ref="AN100:BQ100"/>
    <mergeCell ref="BR100:CL100"/>
    <mergeCell ref="CM100:DB100"/>
    <mergeCell ref="DC100:DQ100"/>
    <mergeCell ref="DR100:EF100"/>
    <mergeCell ref="EG100:EU100"/>
    <mergeCell ref="EV100:FJ100"/>
    <mergeCell ref="A101:AM101"/>
    <mergeCell ref="BB101:BQ101"/>
    <mergeCell ref="BR101:CL101"/>
    <mergeCell ref="CM101:DB101"/>
    <mergeCell ref="DC101:DQ101"/>
    <mergeCell ref="DR101:EF101"/>
    <mergeCell ref="EG101:EU101"/>
    <mergeCell ref="EV101:FJ101"/>
    <mergeCell ref="A102:AM102"/>
    <mergeCell ref="BB102:BQ102"/>
    <mergeCell ref="BR102:CL102"/>
    <mergeCell ref="CM102:DB102"/>
    <mergeCell ref="DC102:DO102"/>
    <mergeCell ref="DR102:ED102"/>
    <mergeCell ref="EG102:EU102"/>
    <mergeCell ref="EV102:FJ102"/>
    <mergeCell ref="DC104:DQ104"/>
    <mergeCell ref="DR104:EF104"/>
    <mergeCell ref="A103:AM103"/>
    <mergeCell ref="AN103:AS103"/>
    <mergeCell ref="AT103:BQ103"/>
    <mergeCell ref="BR103:CL103"/>
    <mergeCell ref="CM103:DB103"/>
    <mergeCell ref="DC103:DQ103"/>
    <mergeCell ref="EG104:EU104"/>
    <mergeCell ref="EV104:FJ104"/>
    <mergeCell ref="DR103:EF103"/>
    <mergeCell ref="EG103:EU103"/>
    <mergeCell ref="EV103:FJ103"/>
    <mergeCell ref="A104:AM104"/>
    <mergeCell ref="AN104:AS104"/>
    <mergeCell ref="AT104:BQ104"/>
    <mergeCell ref="BR104:CL104"/>
    <mergeCell ref="CM104:DB104"/>
    <mergeCell ref="A105:AM105"/>
    <mergeCell ref="BB105:BQ105"/>
    <mergeCell ref="BR105:CL105"/>
    <mergeCell ref="CM105:DB105"/>
    <mergeCell ref="DC105:DO105"/>
    <mergeCell ref="DR105:ED105"/>
    <mergeCell ref="EG105:EU105"/>
    <mergeCell ref="EV105:FJ105"/>
    <mergeCell ref="A106:AM106"/>
    <mergeCell ref="AN106:BQ106"/>
    <mergeCell ref="BR106:CL106"/>
    <mergeCell ref="CM106:DB106"/>
    <mergeCell ref="DC106:DQ106"/>
    <mergeCell ref="DR106:EF106"/>
    <mergeCell ref="EG106:EU106"/>
    <mergeCell ref="EV106:FJ106"/>
    <mergeCell ref="A107:AM107"/>
    <mergeCell ref="BB107:BQ107"/>
    <mergeCell ref="BR107:CL107"/>
    <mergeCell ref="CM107:DB107"/>
    <mergeCell ref="DC107:DO107"/>
    <mergeCell ref="DR107:ED107"/>
    <mergeCell ref="EG107:EU107"/>
    <mergeCell ref="EV107:FJ107"/>
    <mergeCell ref="A108:AM108"/>
    <mergeCell ref="BB108:BQ108"/>
    <mergeCell ref="BR108:CL108"/>
    <mergeCell ref="CM108:DB108"/>
    <mergeCell ref="DC108:DO108"/>
    <mergeCell ref="DR108:ED108"/>
    <mergeCell ref="EG108:EU108"/>
    <mergeCell ref="EV108:FJ108"/>
    <mergeCell ref="A109:AM109"/>
    <mergeCell ref="AN109:BQ109"/>
    <mergeCell ref="BR109:CL109"/>
    <mergeCell ref="CM109:DB109"/>
    <mergeCell ref="DC109:DQ109"/>
    <mergeCell ref="DR109:EF109"/>
    <mergeCell ref="EG109:EU109"/>
    <mergeCell ref="EV109:FJ109"/>
    <mergeCell ref="A110:AM110"/>
    <mergeCell ref="AN110:BQ110"/>
    <mergeCell ref="BR110:CL110"/>
    <mergeCell ref="CM110:DB110"/>
    <mergeCell ref="DC110:DQ110"/>
    <mergeCell ref="DR110:EF110"/>
    <mergeCell ref="EG110:EU110"/>
    <mergeCell ref="EV110:FJ110"/>
    <mergeCell ref="A111:AM111"/>
    <mergeCell ref="BB111:BQ111"/>
    <mergeCell ref="BR111:CL111"/>
    <mergeCell ref="CM111:DB111"/>
    <mergeCell ref="DC111:DO111"/>
    <mergeCell ref="DR111:ED111"/>
    <mergeCell ref="EG111:EU111"/>
    <mergeCell ref="EV111:FJ111"/>
    <mergeCell ref="A112:AM112"/>
    <mergeCell ref="AU112:BQ112"/>
    <mergeCell ref="BR112:CL112"/>
    <mergeCell ref="CM112:DB112"/>
    <mergeCell ref="DC112:DO112"/>
    <mergeCell ref="DR112:ED112"/>
    <mergeCell ref="EG112:EU112"/>
    <mergeCell ref="EV112:FJ112"/>
    <mergeCell ref="DR113:EF113"/>
    <mergeCell ref="EG113:EU113"/>
    <mergeCell ref="EV113:FJ113"/>
    <mergeCell ref="A113:AM113"/>
    <mergeCell ref="AN113:AS113"/>
    <mergeCell ref="AT113:BQ113"/>
    <mergeCell ref="BR113:CL113"/>
    <mergeCell ref="CM113:DB113"/>
    <mergeCell ref="DC113:DQ113"/>
    <mergeCell ref="DC25:DO25"/>
    <mergeCell ref="DC26:DO26"/>
    <mergeCell ref="CM25:DB25"/>
    <mergeCell ref="CM26:DB26"/>
    <mergeCell ref="A25:AM25"/>
    <mergeCell ref="A26:AM26"/>
    <mergeCell ref="BB25:BQ25"/>
    <mergeCell ref="BB26:BQ26"/>
    <mergeCell ref="BR25:CL25"/>
    <mergeCell ref="BR26:CL26"/>
    <mergeCell ref="DR25:ED25"/>
    <mergeCell ref="DR26:ED26"/>
    <mergeCell ref="EG25:EU25"/>
    <mergeCell ref="EG26:EU26"/>
    <mergeCell ref="EV25:FJ25"/>
    <mergeCell ref="EV26:FJ26"/>
  </mergeCells>
  <printOptions/>
  <pageMargins left="0.39375" right="0.39375" top="0.7868055555555555" bottom="0.39375" header="0.19652777777777777" footer="0.5118055555555555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2015-09-04T12:30:21Z</cp:lastPrinted>
  <dcterms:created xsi:type="dcterms:W3CDTF">2015-09-01T13:53:38Z</dcterms:created>
  <dcterms:modified xsi:type="dcterms:W3CDTF">2015-09-04T13:24:30Z</dcterms:modified>
  <cp:category/>
  <cp:version/>
  <cp:contentType/>
  <cp:contentStatus/>
</cp:coreProperties>
</file>