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1" sheetId="1" r:id="rId1"/>
    <sheet name="Лист1" sheetId="2" r:id="rId2"/>
  </sheets>
  <definedNames>
    <definedName name="_xlnm.Print_Area" localSheetId="0">'стр_ 1'!$A$1:$FJ$85</definedName>
  </definedNames>
  <calcPr fullCalcOnLoad="1"/>
</workbook>
</file>

<file path=xl/sharedStrings.xml><?xml version="1.0" encoding="utf-8"?>
<sst xmlns="http://schemas.openxmlformats.org/spreadsheetml/2006/main" count="165" uniqueCount="157">
  <si>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</si>
  <si>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</si>
  <si>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</si>
  <si>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</si>
  <si>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</si>
  <si>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</si>
  <si>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</si>
  <si>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</si>
  <si>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</si>
  <si>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</si>
  <si>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</si>
  <si>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</si>
  <si>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</si>
  <si>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</si>
  <si>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</si>
  <si>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</si>
  <si>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</si>
  <si>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 xml:space="preserve"> 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</si>
  <si>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</si>
  <si>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</si>
  <si>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</si>
  <si>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</si>
  <si>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</si>
  <si>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</si>
  <si>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</si>
  <si>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</si>
  <si>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</si>
  <si>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Налоговые и неналоговые доходы 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</si>
  <si>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</si>
  <si>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</si>
  <si>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</si>
  <si>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</si>
  <si>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</si>
  <si>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</si>
  <si>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1 01 02010 01 0000 110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</si>
  <si>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</si>
  <si>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1 01 02010 01 1000 110</t>
  </si>
  <si>
    <t xml:space="preserve">Налог на доходы физических лиц  с доходов, источником которых является налоговый  агент, за исключением доходов, в отношении которых исчисление и уплата налога осуществляются в соответствии со статьями 227,2271 и 228 Налогового кодекса  Российской Федерации  </t>
  </si>
  <si>
    <t>1 01 02010 01 2100 110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</si>
  <si>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</si>
  <si>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</si>
  <si>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</si>
  <si>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 xml:space="preserve">1 03 02000 01 0000 110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</si>
  <si>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</si>
  <si>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</si>
  <si>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</si>
  <si>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</si>
  <si>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</si>
  <si>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</si>
  <si>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</si>
  <si>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</si>
  <si>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Налоги на совокупный доход</t>
  </si>
  <si>
    <t xml:space="preserve">1 05 00000 00 0000 000 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</si>
  <si>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</si>
  <si>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</si>
  <si>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</si>
  <si>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</si>
  <si>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</si>
  <si>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</si>
  <si>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</si>
  <si>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лиц,взимаемый по ставкам, применяемым к объектам  налогообложения , расположенным в границах  сельских поселений</t>
  </si>
  <si>
    <t>1 06 01030 10 0000 110</t>
  </si>
  <si>
    <t>Налог на имущество физических лиц, взимаемый по ставкам, применяемым к объектам  налогообложения , расположенным в границах поселений</t>
  </si>
  <si>
    <t>1 06 01030 10 1000 110</t>
  </si>
  <si>
    <t>Налог на имущество физических лиц, взимаемый по ставкам, применяемым к объектам  налогообложения , расположенным в границах  сельских поселений</t>
  </si>
  <si>
    <t>1 06 01030 10 2100 110</t>
  </si>
  <si>
    <t>Земельный налог</t>
  </si>
  <si>
    <t>1 06 06000 00 0000 110</t>
  </si>
  <si>
    <t xml:space="preserve">Земельный налог с организаций 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</si>
  <si>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</si>
  <si>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</si>
  <si>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</si>
  <si>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</si>
  <si>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 физических лиц</t>
  </si>
  <si>
    <t>1 06 06040 00 0000 110</t>
  </si>
  <si>
    <t xml:space="preserve">Земельный налог с физических лиц, обладающих земельным 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</si>
  <si>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</si>
  <si>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</si>
  <si>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</si>
  <si>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</si>
  <si>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1 06 06043 10 2100 10</t>
  </si>
  <si>
    <t>1 06 06043 10 4000 110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</si>
  <si>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</si>
  <si>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</si>
  <si>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</si>
  <si>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</si>
  <si>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</si>
  <si>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1 08 04020 01 0000 110</t>
  </si>
  <si>
    <t xml:space="preserve">1 11 00000 00 0000 000 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</si>
  <si>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</si>
  <si>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</si>
  <si>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</si>
  <si>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1 11 05030 00 0000 120</t>
  </si>
  <si>
    <t>Доходы от сдачи в аренду имущества, находящегося в оперативном управлении 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</si>
  <si>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1 11 05035 10 0000 120</t>
  </si>
  <si>
    <t>ШТРАФЫ,САНКЦИИ,ВОЗМЕЩЕНИЕ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</si>
  <si>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</si>
  <si>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</si>
  <si>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</si>
  <si>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</si>
  <si>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</si>
  <si>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Безвозмездные поступления</t>
  </si>
  <si>
    <t xml:space="preserve">2 00 00000 00 0000 000 </t>
  </si>
  <si>
    <t>Безвозмездные поступления  от других бюджетов бюджетной системы Российской Федерации</t>
  </si>
  <si>
    <t xml:space="preserve">2 02 00000 00 0000 000 </t>
  </si>
  <si>
    <t>2 02 01000 00 0000 151</t>
  </si>
  <si>
    <t xml:space="preserve">Дотации на выравнивание бюджетной обеспечености </t>
  </si>
  <si>
    <t>2 02 01001 00 0000 151</t>
  </si>
  <si>
    <t>Дотаци бюджетам поселения на выравнивание уровня бюджетной обеспеченности</t>
  </si>
  <si>
    <t>2 02 01001 10 0000 151</t>
  </si>
  <si>
    <t>2 02 03000 00 0000 151</t>
  </si>
  <si>
    <t>Субвенции бюджетам  на осуществление первичног воинского учета на территориях, где отсутствуют военные комиссариаты</t>
  </si>
  <si>
    <t>2 02 03015 00 0000 151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</si>
  <si>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</si>
  <si>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2 02 03015 10 0000 151</t>
  </si>
  <si>
    <t xml:space="preserve">2 02 03024 00 0000 151 </t>
  </si>
  <si>
    <t>Иные межбюджетные трансферты</t>
  </si>
  <si>
    <t>2 02 04000 00 0000 151</t>
  </si>
  <si>
    <t>Перечисления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</si>
  <si>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</si>
  <si>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Перечисления из бюджетов поселений ( в бюджеты поселений)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</si>
  <si>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</si>
  <si>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ВСЕГО ДОХОДОВ:</t>
  </si>
  <si>
    <t>04228622</t>
  </si>
  <si>
    <t xml:space="preserve">2 02 03024 10 0000 151 </t>
  </si>
  <si>
    <t xml:space="preserve">Земельный налог с организаций, обладающих земельным участком, расположенным  в границах сельских поселений  </t>
  </si>
  <si>
    <t>ДОХОДЫ ОТ ИСПОЛЬЗОВАНИЯ ИМУЩЕСТВА, НАХОДЯЩЕГОСЯ В ГОСУДАРТВЕННОЙ И МУНОЦИПАЛЬНОЙ СОБСТВЕННОСТИ</t>
  </si>
  <si>
    <t>Дотации бюджетам субъектом Российской Федерации и муниципальных образований</t>
  </si>
  <si>
    <t>Субвенции бюджетам субъектов   Российской Федерации и муниципальных образований</t>
  </si>
  <si>
    <t>Субвенции местным бюджетам  на выполение передаваемых полномочий субъектов Российской Федерации</t>
  </si>
  <si>
    <t>Субвенции бюджетам сельских поселений на выполение передаваемых полномочий субъектов Российской Федерации</t>
  </si>
  <si>
    <t>105 03010 01 1000 110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</si>
  <si>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</si>
  <si>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</si>
  <si>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</si>
  <si>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1 01 02030 01 3000 110</t>
  </si>
  <si>
    <t>1 06 06043 10 3000 110</t>
  </si>
  <si>
    <t>Денежные взыскания (штрафы ) за нарушение законодательства Российской Федерации о размещении заказов на поставки товаров, выполнение работ, оказании услуг</t>
  </si>
  <si>
    <t>1 16 33000 00 0000 140</t>
  </si>
  <si>
    <t>1 16 33050 10 0000 140</t>
  </si>
  <si>
    <t>Денежные взыскания (штрафы ) за нарушение законодательства Российской Федерации о размещении заказов на поставки товаров, выполнение работ, оказании услуг для нужд поселений</t>
  </si>
  <si>
    <t>1 16 33050 10 6000 140</t>
  </si>
  <si>
    <t>1 06 06033 10 2100 110</t>
  </si>
  <si>
    <t>2 18 05010 10 0000 151</t>
  </si>
  <si>
    <t>1 01 02030 01 1000 110</t>
  </si>
  <si>
    <t>Налог на доходы физических лиц с доходов, полученных физическими лицами,не являющимися налоговыми резидентами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</si>
  <si>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субвенций, субвенций и иных межбюджетных трансфертов, имеющих целевое назначение, прошлых лет</t>
  </si>
  <si>
    <t>Доходы бюджетов последний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</si>
  <si>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</si>
  <si>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2 18 00000 00 0000 151</t>
  </si>
  <si>
    <t>01 мая</t>
  </si>
  <si>
    <t>1 06 01030 10 4000 110</t>
  </si>
  <si>
    <t>Денежные взыскания (штрафы), установленны законами скбъектов Российской Федерации за несоблюдение муниципальных правовых актов</t>
  </si>
  <si>
    <t>1 16 51000 02 0000 140</t>
  </si>
  <si>
    <t>Денежны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</si>
  <si>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</si>
  <si>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01.05.2016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</si>
</sst>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35" borderId="1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4" fontId="17" fillId="0" borderId="1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4" fontId="13" fillId="0" borderId="1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2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7" fillId="3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8" fillId="36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20" fillId="36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/>
    </xf>
    <xf numFmtId="4" fontId="24" fillId="34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90" zoomScaleNormal="90" zoomScalePageLayoutView="0" workbookViewId="0" topLeftCell="A1">
      <selection activeCell="ET5" sqref="ET5:FJ5"/>
    </sheetView>
  </sheetViews>
  <sheetFormatPr defaultColWidth="0.875" defaultRowHeight="12.75"/>
  <cols>
    <col min="1" max="38" width="0.875" style="1" customWidth="1"/>
    <col min="39" max="39" width="7.875" style="1" customWidth="1"/>
    <col min="40" max="46" width="0" style="1" hidden="1" customWidth="1"/>
    <col min="47" max="47" width="0.12890625" style="1" hidden="1" customWidth="1"/>
    <col min="48" max="53" width="0" style="1" hidden="1" customWidth="1"/>
    <col min="54" max="68" width="0.875" style="1" customWidth="1"/>
    <col min="69" max="69" width="13.875" style="1" customWidth="1"/>
    <col min="70" max="82" width="0.875" style="1" customWidth="1"/>
    <col min="83" max="83" width="3.875" style="1" customWidth="1"/>
    <col min="84" max="86" width="0.875" style="1" customWidth="1"/>
    <col min="87" max="87" width="1.25" style="1" customWidth="1"/>
    <col min="88" max="88" width="1.75390625" style="1" hidden="1" customWidth="1"/>
    <col min="89" max="89" width="0.2421875" style="1" customWidth="1"/>
    <col min="90" max="93" width="0.875" style="1" customWidth="1"/>
    <col min="94" max="94" width="2.75390625" style="1" customWidth="1"/>
    <col min="95" max="95" width="0.875" style="1" customWidth="1"/>
    <col min="96" max="96" width="1.00390625" style="1" customWidth="1"/>
    <col min="97" max="97" width="0.875" style="1" customWidth="1"/>
    <col min="98" max="98" width="3.75390625" style="1" customWidth="1"/>
    <col min="99" max="105" width="0.875" style="1" customWidth="1"/>
    <col min="106" max="106" width="0.2421875" style="1" customWidth="1"/>
    <col min="107" max="117" width="0.875" style="1" customWidth="1"/>
    <col min="118" max="118" width="1.75390625" style="1" customWidth="1"/>
    <col min="119" max="119" width="0.875" style="1" hidden="1" customWidth="1"/>
    <col min="120" max="121" width="0" style="1" hidden="1" customWidth="1"/>
    <col min="122" max="122" width="4.00390625" style="1" customWidth="1"/>
    <col min="123" max="132" width="0.875" style="1" customWidth="1"/>
    <col min="133" max="133" width="0.37109375" style="1" customWidth="1"/>
    <col min="134" max="134" width="0.74609375" style="1" hidden="1" customWidth="1"/>
    <col min="135" max="136" width="0" style="1" hidden="1" customWidth="1"/>
    <col min="137" max="148" width="0.875" style="1" customWidth="1"/>
    <col min="149" max="149" width="8.25390625" style="1" customWidth="1"/>
    <col min="150" max="150" width="0.875" style="1" hidden="1" customWidth="1"/>
    <col min="151" max="151" width="1.37890625" style="1" hidden="1" customWidth="1"/>
    <col min="152" max="152" width="1.75390625" style="1" customWidth="1"/>
    <col min="153" max="164" width="0.875" style="1" customWidth="1"/>
    <col min="165" max="165" width="0.37109375" style="1" customWidth="1"/>
    <col min="166" max="166" width="1.62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1"/>
      <c r="ES3" s="1"/>
      <c r="ET3" s="93" t="s">
        <v>3</v>
      </c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94" t="s">
        <v>5</v>
      </c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</row>
    <row r="5" spans="60:166" ht="15" customHeight="1">
      <c r="BH5" s="2" t="s">
        <v>6</v>
      </c>
      <c r="BJ5" s="95" t="s">
        <v>150</v>
      </c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6">
        <v>2016</v>
      </c>
      <c r="CF5" s="96"/>
      <c r="CG5" s="96"/>
      <c r="CH5" s="96"/>
      <c r="CI5" s="96"/>
      <c r="CJ5" s="97">
        <v>5</v>
      </c>
      <c r="CK5" s="97"/>
      <c r="CM5" s="1" t="s">
        <v>7</v>
      </c>
      <c r="EQ5" s="2" t="s">
        <v>8</v>
      </c>
      <c r="ES5" s="41">
        <v>42430</v>
      </c>
      <c r="ET5" s="98" t="s">
        <v>156</v>
      </c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</row>
    <row r="6" spans="1:166" ht="15" customHeight="1">
      <c r="A6" s="1" t="s">
        <v>9</v>
      </c>
      <c r="BE6" s="99" t="s">
        <v>10</v>
      </c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Q6" s="2" t="s">
        <v>11</v>
      </c>
      <c r="ET6" s="100" t="s">
        <v>123</v>
      </c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</row>
    <row r="7" spans="1:166" ht="15" customHeight="1">
      <c r="A7" s="1" t="s">
        <v>12</v>
      </c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</row>
    <row r="8" spans="1:166" ht="15" customHeight="1">
      <c r="A8" s="1" t="s">
        <v>13</v>
      </c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</row>
    <row r="9" spans="1:166" ht="15" customHeight="1">
      <c r="A9" s="1" t="s">
        <v>14</v>
      </c>
      <c r="EQ9" s="2" t="s">
        <v>15</v>
      </c>
      <c r="ET9" s="102">
        <v>383</v>
      </c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</row>
    <row r="11" spans="1:256" s="3" customFormat="1" ht="12.75">
      <c r="A11" s="92" t="s">
        <v>16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17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4" customFormat="1" ht="11.25" customHeight="1">
      <c r="A13" s="103" t="s">
        <v>18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 t="s">
        <v>19</v>
      </c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 t="s">
        <v>20</v>
      </c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 t="s">
        <v>21</v>
      </c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 t="s">
        <v>22</v>
      </c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56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 t="s">
        <v>23</v>
      </c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 t="s">
        <v>24</v>
      </c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 t="s">
        <v>25</v>
      </c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 t="s">
        <v>26</v>
      </c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1.25">
      <c r="A15" s="104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>
        <v>2</v>
      </c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>
        <v>3</v>
      </c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>
        <v>4</v>
      </c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>
        <v>5</v>
      </c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>
        <v>6</v>
      </c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>
        <v>7</v>
      </c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>
        <v>8</v>
      </c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5.5" customHeight="1">
      <c r="A16" s="105" t="s">
        <v>27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6"/>
      <c r="AP16" s="106"/>
      <c r="AQ16" s="106"/>
      <c r="AR16" s="106"/>
      <c r="AS16" s="106"/>
      <c r="AT16" s="107" t="s">
        <v>28</v>
      </c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8">
        <f>BR17+BR25+BR31+BR35+BR52+BR55+BR59</f>
        <v>14472700</v>
      </c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>
        <f>CM17+CM25+CM31+CM35+CM52+CM55+CM59</f>
        <v>2854376.5500000003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>
        <f aca="true" t="shared" si="0" ref="EG16:EG31">CM16</f>
        <v>2854376.5500000003</v>
      </c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>
        <f aca="true" t="shared" si="1" ref="EV16:EV44">BR16-CM16</f>
        <v>11618323.45</v>
      </c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166" s="9" customFormat="1" ht="18" customHeight="1">
      <c r="A17" s="109" t="s">
        <v>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0"/>
      <c r="AP17" s="110"/>
      <c r="AQ17" s="110"/>
      <c r="AR17" s="110"/>
      <c r="AS17" s="110"/>
      <c r="AT17" s="111" t="s">
        <v>30</v>
      </c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91">
        <v>3251300</v>
      </c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112">
        <v>404491.63</v>
      </c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>
        <f t="shared" si="0"/>
        <v>404491.63</v>
      </c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>
        <f t="shared" si="1"/>
        <v>2846808.37</v>
      </c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</row>
    <row r="18" spans="1:166" s="10" customFormat="1" ht="22.5" customHeight="1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0"/>
      <c r="AO18" s="110"/>
      <c r="AP18" s="110"/>
      <c r="AQ18" s="110"/>
      <c r="AR18" s="110"/>
      <c r="AS18" s="110"/>
      <c r="AT18" s="111" t="s">
        <v>32</v>
      </c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91">
        <v>3251300</v>
      </c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112">
        <v>404491.63</v>
      </c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>
        <f t="shared" si="0"/>
        <v>404491.63</v>
      </c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>
        <f t="shared" si="1"/>
        <v>2846808.37</v>
      </c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</row>
    <row r="19" spans="1:166" s="10" customFormat="1" ht="95.25" customHeight="1">
      <c r="A19" s="64" t="s">
        <v>33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111" t="s">
        <v>34</v>
      </c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91">
        <v>3251300</v>
      </c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112">
        <v>404010.33</v>
      </c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>
        <f t="shared" si="0"/>
        <v>404010.33</v>
      </c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>
        <f t="shared" si="1"/>
        <v>2847289.67</v>
      </c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</row>
    <row r="20" spans="1:166" s="10" customFormat="1" ht="79.5" customHeight="1">
      <c r="A20" s="64" t="s">
        <v>35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111" t="s">
        <v>36</v>
      </c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91">
        <v>0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112">
        <v>404741.54</v>
      </c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>
        <f t="shared" si="0"/>
        <v>404741.54</v>
      </c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>
        <f t="shared" si="1"/>
        <v>-404741.54</v>
      </c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</row>
    <row r="21" spans="1:166" s="10" customFormat="1" ht="89.25" customHeight="1">
      <c r="A21" s="64" t="s">
        <v>37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26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114" t="s">
        <v>38</v>
      </c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91">
        <v>0</v>
      </c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112">
        <v>-731.21</v>
      </c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25"/>
      <c r="DQ21" s="25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25"/>
      <c r="EF21" s="25"/>
      <c r="EG21" s="91">
        <f t="shared" si="0"/>
        <v>-731.21</v>
      </c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>
        <f t="shared" si="1"/>
        <v>731.21</v>
      </c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</row>
    <row r="22" spans="1:166" s="10" customFormat="1" ht="54.75" customHeight="1">
      <c r="A22" s="80" t="s">
        <v>133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26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74" t="s">
        <v>134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6"/>
      <c r="BR22" s="51">
        <v>0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3"/>
      <c r="CM22" s="62">
        <v>481.3</v>
      </c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40"/>
      <c r="DC22" s="51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3"/>
      <c r="DP22" s="25"/>
      <c r="DQ22" s="25"/>
      <c r="DR22" s="51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3"/>
      <c r="EE22" s="25"/>
      <c r="EF22" s="25"/>
      <c r="EG22" s="72">
        <f>CM22</f>
        <v>481.3</v>
      </c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9"/>
      <c r="EV22" s="51">
        <f>BR22-CM22</f>
        <v>-481.3</v>
      </c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3"/>
    </row>
    <row r="23" spans="1:166" s="10" customFormat="1" ht="48.75" customHeight="1">
      <c r="A23" s="77" t="s">
        <v>145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74" t="s">
        <v>144</v>
      </c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6"/>
      <c r="BR23" s="51">
        <v>0</v>
      </c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62">
        <v>321.3</v>
      </c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5"/>
      <c r="DC23" s="51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44"/>
      <c r="DP23" s="25"/>
      <c r="DQ23" s="25"/>
      <c r="DR23" s="51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43"/>
      <c r="ED23" s="44"/>
      <c r="EE23" s="25"/>
      <c r="EF23" s="25"/>
      <c r="EG23" s="72">
        <f>CM23</f>
        <v>321.3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45"/>
      <c r="EU23" s="46"/>
      <c r="EV23" s="51">
        <f>BR23-CM23</f>
        <v>-321.3</v>
      </c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3"/>
    </row>
    <row r="24" spans="1:166" s="10" customFormat="1" ht="47.25" customHeight="1">
      <c r="A24" s="80" t="s">
        <v>132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26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74" t="s">
        <v>135</v>
      </c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6"/>
      <c r="BR24" s="51">
        <v>0</v>
      </c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62">
        <v>160</v>
      </c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5"/>
      <c r="DC24" s="51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3"/>
      <c r="DP24" s="25"/>
      <c r="DQ24" s="25"/>
      <c r="DR24" s="51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3"/>
      <c r="EE24" s="25"/>
      <c r="EF24" s="25"/>
      <c r="EG24" s="51">
        <f>CM24</f>
        <v>160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3"/>
      <c r="EV24" s="51">
        <f>BR24-CM24</f>
        <v>-160</v>
      </c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3"/>
    </row>
    <row r="25" spans="1:166" s="10" customFormat="1" ht="50.25" customHeight="1">
      <c r="A25" s="118" t="s">
        <v>39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28"/>
      <c r="AO25" s="28"/>
      <c r="AP25" s="28"/>
      <c r="AQ25" s="28"/>
      <c r="AR25" s="28"/>
      <c r="AS25" s="28"/>
      <c r="AT25" s="28"/>
      <c r="AU25" s="29"/>
      <c r="AV25" s="29"/>
      <c r="AW25" s="29"/>
      <c r="AX25" s="29"/>
      <c r="AY25" s="29"/>
      <c r="AZ25" s="29"/>
      <c r="BA25" s="29"/>
      <c r="BB25" s="115" t="s">
        <v>40</v>
      </c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90">
        <v>3159600</v>
      </c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116">
        <f>CM26</f>
        <v>977833.14</v>
      </c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30"/>
      <c r="DQ25" s="3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30"/>
      <c r="EF25" s="30"/>
      <c r="EG25" s="90">
        <f t="shared" si="0"/>
        <v>977833.14</v>
      </c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>
        <f t="shared" si="1"/>
        <v>2181766.86</v>
      </c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</row>
    <row r="26" spans="1:166" s="10" customFormat="1" ht="42" customHeight="1">
      <c r="A26" s="117" t="s">
        <v>41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24"/>
      <c r="AO26" s="24"/>
      <c r="AP26" s="24"/>
      <c r="AQ26" s="24"/>
      <c r="AR26" s="24"/>
      <c r="AS26" s="24"/>
      <c r="AT26" s="24"/>
      <c r="AU26" s="111" t="s">
        <v>42</v>
      </c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91">
        <v>3159600</v>
      </c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112">
        <v>977833.14</v>
      </c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25"/>
      <c r="DQ26" s="25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25"/>
      <c r="EF26" s="25"/>
      <c r="EG26" s="91">
        <f t="shared" si="0"/>
        <v>977833.14</v>
      </c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>
        <f t="shared" si="1"/>
        <v>2181766.86</v>
      </c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</row>
    <row r="27" spans="1:166" s="10" customFormat="1" ht="75.75" customHeight="1">
      <c r="A27" s="117" t="s">
        <v>43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24"/>
      <c r="AO27" s="24"/>
      <c r="AP27" s="24"/>
      <c r="AQ27" s="24"/>
      <c r="AR27" s="24"/>
      <c r="AS27" s="24"/>
      <c r="AT27" s="24"/>
      <c r="AU27" s="26"/>
      <c r="AV27" s="26"/>
      <c r="AW27" s="26"/>
      <c r="AX27" s="26"/>
      <c r="AY27" s="26"/>
      <c r="AZ27" s="26"/>
      <c r="BA27" s="26"/>
      <c r="BB27" s="111" t="s">
        <v>44</v>
      </c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91">
        <v>1101400</v>
      </c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112">
        <v>336808.66</v>
      </c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25"/>
      <c r="DQ27" s="25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25"/>
      <c r="EF27" s="25"/>
      <c r="EG27" s="91">
        <f t="shared" si="0"/>
        <v>336808.66</v>
      </c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>
        <f t="shared" si="1"/>
        <v>764591.3400000001</v>
      </c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</row>
    <row r="28" spans="1:166" s="10" customFormat="1" ht="105" customHeight="1">
      <c r="A28" s="117" t="s">
        <v>45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24"/>
      <c r="AO28" s="24"/>
      <c r="AP28" s="24"/>
      <c r="AQ28" s="24"/>
      <c r="AR28" s="24"/>
      <c r="AS28" s="24"/>
      <c r="AT28" s="24"/>
      <c r="AU28" s="26"/>
      <c r="AV28" s="26"/>
      <c r="AW28" s="26"/>
      <c r="AX28" s="26"/>
      <c r="AY28" s="26"/>
      <c r="AZ28" s="26"/>
      <c r="BA28" s="26"/>
      <c r="BB28" s="111" t="s">
        <v>46</v>
      </c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91">
        <v>22200</v>
      </c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112">
        <v>5775.31</v>
      </c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25"/>
      <c r="DQ28" s="25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25"/>
      <c r="EF28" s="25"/>
      <c r="EG28" s="91">
        <f t="shared" si="0"/>
        <v>5775.31</v>
      </c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>
        <f t="shared" si="1"/>
        <v>16424.69</v>
      </c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</row>
    <row r="29" spans="1:166" s="10" customFormat="1" ht="80.25" customHeight="1">
      <c r="A29" s="117" t="s">
        <v>47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24"/>
      <c r="AO29" s="24"/>
      <c r="AP29" s="24"/>
      <c r="AQ29" s="24"/>
      <c r="AR29" s="24"/>
      <c r="AS29" s="24"/>
      <c r="AT29" s="24"/>
      <c r="AU29" s="26"/>
      <c r="AV29" s="26"/>
      <c r="AW29" s="26"/>
      <c r="AX29" s="26"/>
      <c r="AY29" s="26"/>
      <c r="AZ29" s="26"/>
      <c r="BA29" s="26"/>
      <c r="BB29" s="111" t="s">
        <v>48</v>
      </c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91">
        <v>2036000</v>
      </c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112">
        <v>695102.88</v>
      </c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25"/>
      <c r="DQ29" s="25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25"/>
      <c r="EF29" s="25"/>
      <c r="EG29" s="91">
        <f t="shared" si="0"/>
        <v>695102.88</v>
      </c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>
        <f t="shared" si="1"/>
        <v>1340897.12</v>
      </c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</row>
    <row r="30" spans="1:166" s="10" customFormat="1" ht="78.75" customHeight="1">
      <c r="A30" s="117" t="s">
        <v>49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24"/>
      <c r="AO30" s="24"/>
      <c r="AP30" s="24"/>
      <c r="AQ30" s="24"/>
      <c r="AR30" s="24"/>
      <c r="AS30" s="24"/>
      <c r="AT30" s="24"/>
      <c r="AU30" s="26"/>
      <c r="AV30" s="26"/>
      <c r="AW30" s="26"/>
      <c r="AX30" s="26"/>
      <c r="AY30" s="26"/>
      <c r="AZ30" s="26"/>
      <c r="BA30" s="26"/>
      <c r="BB30" s="111" t="s">
        <v>50</v>
      </c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91">
        <v>0</v>
      </c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112">
        <v>-59853.71</v>
      </c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25"/>
      <c r="DQ30" s="25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25"/>
      <c r="EF30" s="25"/>
      <c r="EG30" s="91">
        <f t="shared" si="0"/>
        <v>-59853.71</v>
      </c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>
        <f t="shared" si="1"/>
        <v>59853.71</v>
      </c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</row>
    <row r="31" spans="1:166" s="9" customFormat="1" ht="25.5" customHeight="1">
      <c r="A31" s="119" t="s">
        <v>51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  <c r="AO31" s="120"/>
      <c r="AP31" s="120"/>
      <c r="AQ31" s="120"/>
      <c r="AR31" s="120"/>
      <c r="AS31" s="120"/>
      <c r="AT31" s="120" t="s">
        <v>52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90">
        <v>505900</v>
      </c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116">
        <f>CM32</f>
        <v>625013.68</v>
      </c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>
        <f t="shared" si="0"/>
        <v>625013.68</v>
      </c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>
        <f t="shared" si="1"/>
        <v>-119113.68000000005</v>
      </c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</row>
    <row r="32" spans="1:166" s="10" customFormat="1" ht="22.5" customHeight="1">
      <c r="A32" s="64" t="s">
        <v>53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120"/>
      <c r="AO32" s="120"/>
      <c r="AP32" s="120"/>
      <c r="AQ32" s="120"/>
      <c r="AR32" s="120"/>
      <c r="AS32" s="120"/>
      <c r="AT32" s="121" t="s">
        <v>54</v>
      </c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91">
        <v>505900</v>
      </c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112">
        <f>CM33</f>
        <v>625013.68</v>
      </c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1">
        <f>CM32</f>
        <v>625013.68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3"/>
      <c r="EV32" s="51">
        <f t="shared" si="1"/>
        <v>-119113.68000000005</v>
      </c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3"/>
    </row>
    <row r="33" spans="1:166" s="10" customFormat="1" ht="21" customHeight="1">
      <c r="A33" s="64" t="s">
        <v>53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121"/>
      <c r="AO33" s="121"/>
      <c r="AP33" s="121"/>
      <c r="AQ33" s="121"/>
      <c r="AR33" s="121"/>
      <c r="AS33" s="121"/>
      <c r="AT33" s="121" t="s">
        <v>55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91">
        <v>505900</v>
      </c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112">
        <f>CM34</f>
        <v>625013.68</v>
      </c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>
        <f aca="true" t="shared" si="2" ref="EG33:EG44">CM33</f>
        <v>625013.68</v>
      </c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>
        <f t="shared" si="1"/>
        <v>-119113.68000000005</v>
      </c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</row>
    <row r="34" spans="1:166" s="10" customFormat="1" ht="21" customHeight="1">
      <c r="A34" s="80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59" t="s">
        <v>131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1"/>
      <c r="BR34" s="51">
        <v>0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3"/>
      <c r="CM34" s="62">
        <v>625013.68</v>
      </c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5"/>
      <c r="DC34" s="51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3"/>
      <c r="DP34" s="25"/>
      <c r="DQ34" s="25"/>
      <c r="DR34" s="51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3"/>
      <c r="EE34" s="25"/>
      <c r="EF34" s="25"/>
      <c r="EG34" s="51">
        <f>CM34</f>
        <v>625013.68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3"/>
      <c r="EV34" s="51">
        <f>BR34-CM34</f>
        <v>-625013.68</v>
      </c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3"/>
    </row>
    <row r="35" spans="1:166" s="9" customFormat="1" ht="19.5" customHeight="1">
      <c r="A35" s="119" t="s">
        <v>56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0"/>
      <c r="AO35" s="120"/>
      <c r="AP35" s="120"/>
      <c r="AQ35" s="120"/>
      <c r="AR35" s="120"/>
      <c r="AS35" s="120"/>
      <c r="AT35" s="120" t="s">
        <v>57</v>
      </c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90">
        <v>7140700</v>
      </c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116">
        <f>CM36+CM41</f>
        <v>482265.86</v>
      </c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>
        <f t="shared" si="2"/>
        <v>482265.86</v>
      </c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>
        <f t="shared" si="1"/>
        <v>6658434.14</v>
      </c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</row>
    <row r="36" spans="1:166" s="11" customFormat="1" ht="18.75" customHeight="1">
      <c r="A36" s="64" t="s">
        <v>58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122"/>
      <c r="AO36" s="122"/>
      <c r="AP36" s="122"/>
      <c r="AQ36" s="122"/>
      <c r="AR36" s="122"/>
      <c r="AS36" s="122"/>
      <c r="AT36" s="121" t="s">
        <v>59</v>
      </c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3">
        <v>214900</v>
      </c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4">
        <f>CM37</f>
        <v>10232.89</v>
      </c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>
        <f t="shared" si="2"/>
        <v>10232.89</v>
      </c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>
        <f t="shared" si="1"/>
        <v>204667.11</v>
      </c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</row>
    <row r="37" spans="1:166" s="10" customFormat="1" ht="57" customHeight="1">
      <c r="A37" s="64" t="s">
        <v>60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121"/>
      <c r="AO37" s="121"/>
      <c r="AP37" s="121"/>
      <c r="AQ37" s="121"/>
      <c r="AR37" s="121"/>
      <c r="AS37" s="121"/>
      <c r="AT37" s="121" t="s">
        <v>61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91">
        <v>214900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112">
        <f>CM38+CM39+CM40</f>
        <v>10232.89</v>
      </c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>
        <f t="shared" si="2"/>
        <v>10232.89</v>
      </c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>
        <f t="shared" si="1"/>
        <v>204667.11</v>
      </c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</row>
    <row r="38" spans="1:166" s="10" customFormat="1" ht="51.75" customHeight="1">
      <c r="A38" s="64" t="s">
        <v>62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121"/>
      <c r="AO38" s="121"/>
      <c r="AP38" s="121"/>
      <c r="AQ38" s="121"/>
      <c r="AR38" s="121"/>
      <c r="AS38" s="121"/>
      <c r="AT38" s="121" t="s">
        <v>63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91">
        <v>0</v>
      </c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112">
        <v>9078.11</v>
      </c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>
        <f t="shared" si="2"/>
        <v>9078.11</v>
      </c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>
        <f t="shared" si="1"/>
        <v>-9078.11</v>
      </c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</row>
    <row r="39" spans="1:166" s="10" customFormat="1" ht="53.25" customHeight="1">
      <c r="A39" s="64" t="s">
        <v>64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121"/>
      <c r="AO39" s="121"/>
      <c r="AP39" s="121"/>
      <c r="AQ39" s="121"/>
      <c r="AR39" s="121"/>
      <c r="AS39" s="121"/>
      <c r="AT39" s="121" t="s">
        <v>65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91">
        <v>0</v>
      </c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112">
        <v>1165.87</v>
      </c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>
        <f t="shared" si="2"/>
        <v>1165.87</v>
      </c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>
        <f t="shared" si="1"/>
        <v>-1165.87</v>
      </c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</row>
    <row r="40" spans="1:166" s="10" customFormat="1" ht="53.25" customHeight="1">
      <c r="A40" s="64" t="s">
        <v>64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59" t="s">
        <v>151</v>
      </c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1"/>
      <c r="BR40" s="51">
        <v>0</v>
      </c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3"/>
      <c r="CM40" s="62">
        <v>-11.09</v>
      </c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5"/>
      <c r="DB40" s="50"/>
      <c r="DC40" s="51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3"/>
      <c r="DO40" s="25"/>
      <c r="DP40" s="25"/>
      <c r="DQ40" s="25"/>
      <c r="DR40" s="51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  <c r="ED40" s="25"/>
      <c r="EE40" s="25"/>
      <c r="EF40" s="25"/>
      <c r="EG40" s="51">
        <f>CM40</f>
        <v>-11.09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3"/>
      <c r="ET40" s="25"/>
      <c r="EU40" s="25"/>
      <c r="EV40" s="51">
        <f>BR40-CM40</f>
        <v>11.09</v>
      </c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3"/>
    </row>
    <row r="41" spans="1:166" ht="27" customHeight="1">
      <c r="A41" s="125" t="s">
        <v>66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126"/>
      <c r="AP41" s="126"/>
      <c r="AQ41" s="126"/>
      <c r="AR41" s="126"/>
      <c r="AS41" s="126"/>
      <c r="AT41" s="126" t="s">
        <v>67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7">
        <v>6925800</v>
      </c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8">
        <f>CM42+CM46</f>
        <v>472032.97</v>
      </c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>
        <f t="shared" si="2"/>
        <v>472032.97</v>
      </c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>
        <f t="shared" si="1"/>
        <v>6453767.03</v>
      </c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</row>
    <row r="42" spans="1:166" s="12" customFormat="1" ht="28.5" customHeight="1">
      <c r="A42" s="129" t="s">
        <v>68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1"/>
      <c r="AO42" s="121"/>
      <c r="AP42" s="121"/>
      <c r="AQ42" s="121"/>
      <c r="AR42" s="121"/>
      <c r="AS42" s="121"/>
      <c r="AT42" s="121" t="s">
        <v>69</v>
      </c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91">
        <v>730600</v>
      </c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112">
        <v>347010.49</v>
      </c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>
        <f t="shared" si="2"/>
        <v>347010.49</v>
      </c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>
        <f t="shared" si="1"/>
        <v>383589.51</v>
      </c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</row>
    <row r="43" spans="1:166" s="10" customFormat="1" ht="41.25" customHeight="1">
      <c r="A43" s="64" t="s">
        <v>125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121" t="s">
        <v>70</v>
      </c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91">
        <v>730600</v>
      </c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112">
        <v>347010.49</v>
      </c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25"/>
      <c r="DQ43" s="25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25"/>
      <c r="EF43" s="25"/>
      <c r="EG43" s="91">
        <f t="shared" si="2"/>
        <v>347010.49</v>
      </c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>
        <f t="shared" si="1"/>
        <v>383589.51</v>
      </c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</row>
    <row r="44" spans="1:166" s="10" customFormat="1" ht="40.5" customHeight="1">
      <c r="A44" s="64" t="s">
        <v>71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121" t="s">
        <v>72</v>
      </c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91">
        <v>0</v>
      </c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112">
        <v>346494</v>
      </c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25"/>
      <c r="DQ44" s="25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25"/>
      <c r="EF44" s="25"/>
      <c r="EG44" s="91">
        <f t="shared" si="2"/>
        <v>346494</v>
      </c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>
        <f t="shared" si="1"/>
        <v>-346494</v>
      </c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</row>
    <row r="45" spans="1:166" s="10" customFormat="1" ht="40.5" customHeight="1">
      <c r="A45" s="80" t="s">
        <v>71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59" t="s">
        <v>142</v>
      </c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1"/>
      <c r="BR45" s="51">
        <v>0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3"/>
      <c r="CM45" s="62">
        <v>516.49</v>
      </c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5"/>
      <c r="DC45" s="51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3"/>
      <c r="DP45" s="25"/>
      <c r="DQ45" s="25"/>
      <c r="DR45" s="51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3"/>
      <c r="EE45" s="25"/>
      <c r="EF45" s="25"/>
      <c r="EG45" s="51">
        <f>CM45</f>
        <v>516.49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3"/>
      <c r="EV45" s="51">
        <f>BR45-CM45</f>
        <v>-516.49</v>
      </c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3"/>
    </row>
    <row r="46" spans="1:166" s="10" customFormat="1" ht="28.5" customHeight="1">
      <c r="A46" s="129" t="s">
        <v>73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121" t="s">
        <v>74</v>
      </c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91">
        <v>6195200</v>
      </c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112">
        <f>CM47</f>
        <v>125022.48</v>
      </c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25"/>
      <c r="DQ46" s="25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25"/>
      <c r="EF46" s="25"/>
      <c r="EG46" s="91">
        <f aca="true" t="shared" si="3" ref="EG46:EG58">CM46</f>
        <v>125022.48</v>
      </c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>
        <f aca="true" t="shared" si="4" ref="EV46:EV73">BR46-CM46</f>
        <v>6070177.52</v>
      </c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</row>
    <row r="47" spans="1:166" s="10" customFormat="1" ht="51.75" customHeight="1">
      <c r="A47" s="117" t="s">
        <v>75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121" t="s">
        <v>76</v>
      </c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91">
        <v>6195200</v>
      </c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112">
        <f>CM48+CM49+CM51+CM50</f>
        <v>125022.48</v>
      </c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25"/>
      <c r="DQ47" s="25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25"/>
      <c r="EF47" s="25"/>
      <c r="EG47" s="91">
        <f t="shared" si="3"/>
        <v>125022.48</v>
      </c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>
        <f t="shared" si="4"/>
        <v>6070177.52</v>
      </c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</row>
    <row r="48" spans="1:166" s="10" customFormat="1" ht="53.25" customHeight="1">
      <c r="A48" s="117" t="s">
        <v>77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121" t="s">
        <v>78</v>
      </c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91">
        <v>0</v>
      </c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112">
        <v>115750.02</v>
      </c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25"/>
      <c r="DQ48" s="25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25"/>
      <c r="EF48" s="25"/>
      <c r="EG48" s="91">
        <f t="shared" si="3"/>
        <v>115750.02</v>
      </c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>
        <f t="shared" si="4"/>
        <v>-115750.02</v>
      </c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</row>
    <row r="49" spans="1:166" s="10" customFormat="1" ht="53.25" customHeight="1">
      <c r="A49" s="117" t="s">
        <v>79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121" t="s">
        <v>80</v>
      </c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91">
        <v>0</v>
      </c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112">
        <v>12248.73</v>
      </c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25"/>
      <c r="DQ49" s="25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25"/>
      <c r="EF49" s="25"/>
      <c r="EG49" s="91">
        <f t="shared" si="3"/>
        <v>12248.73</v>
      </c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>
        <f t="shared" si="4"/>
        <v>-12248.73</v>
      </c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</row>
    <row r="50" spans="1:166" s="10" customFormat="1" ht="53.25" customHeight="1">
      <c r="A50" s="80" t="s">
        <v>79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59" t="s">
        <v>136</v>
      </c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1"/>
      <c r="BR50" s="51">
        <v>0</v>
      </c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3"/>
      <c r="CM50" s="62">
        <v>121.4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5"/>
      <c r="DC50" s="51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3"/>
      <c r="DP50" s="25"/>
      <c r="DQ50" s="25"/>
      <c r="DR50" s="51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3"/>
      <c r="EE50" s="25"/>
      <c r="EF50" s="25"/>
      <c r="EG50" s="51">
        <f>CM50</f>
        <v>121.4</v>
      </c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3"/>
      <c r="EV50" s="51">
        <f>BR50-CM50</f>
        <v>-121.4</v>
      </c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3"/>
    </row>
    <row r="51" spans="1:166" s="10" customFormat="1" ht="55.5" customHeight="1">
      <c r="A51" s="117" t="s">
        <v>79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121" t="s">
        <v>81</v>
      </c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91">
        <v>0</v>
      </c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130">
        <v>-3097.67</v>
      </c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25"/>
      <c r="DQ51" s="25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25"/>
      <c r="EF51" s="25"/>
      <c r="EG51" s="91">
        <f t="shared" si="3"/>
        <v>-3097.67</v>
      </c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>
        <f t="shared" si="4"/>
        <v>3097.67</v>
      </c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</row>
    <row r="52" spans="1:166" s="10" customFormat="1" ht="22.5" customHeight="1">
      <c r="A52" s="131" t="s">
        <v>82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20"/>
      <c r="AO52" s="120"/>
      <c r="AP52" s="120"/>
      <c r="AQ52" s="120"/>
      <c r="AR52" s="120"/>
      <c r="AS52" s="120"/>
      <c r="AT52" s="120" t="s">
        <v>83</v>
      </c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90">
        <v>114900</v>
      </c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132">
        <f>CM53</f>
        <v>0</v>
      </c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>
        <f t="shared" si="3"/>
        <v>0</v>
      </c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>
        <f t="shared" si="4"/>
        <v>114900</v>
      </c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</row>
    <row r="53" spans="1:166" s="10" customFormat="1" ht="51" customHeight="1">
      <c r="A53" s="133" t="s">
        <v>84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121" t="s">
        <v>85</v>
      </c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91">
        <v>114900</v>
      </c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130">
        <f>CM54</f>
        <v>0</v>
      </c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30"/>
      <c r="DQ53" s="3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30"/>
      <c r="EF53" s="30"/>
      <c r="EG53" s="91">
        <f t="shared" si="3"/>
        <v>0</v>
      </c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>
        <f t="shared" si="4"/>
        <v>114900</v>
      </c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</row>
    <row r="54" spans="1:166" s="10" customFormat="1" ht="51" customHeight="1">
      <c r="A54" s="134" t="s">
        <v>86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20"/>
      <c r="AO54" s="120"/>
      <c r="AP54" s="120"/>
      <c r="AQ54" s="120"/>
      <c r="AR54" s="120"/>
      <c r="AS54" s="120"/>
      <c r="AT54" s="121" t="s">
        <v>87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91">
        <v>114900</v>
      </c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130">
        <v>0</v>
      </c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>
        <f t="shared" si="3"/>
        <v>0</v>
      </c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>
        <f t="shared" si="4"/>
        <v>114900</v>
      </c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</row>
    <row r="55" spans="1:166" s="13" customFormat="1" ht="33" customHeight="1">
      <c r="A55" s="135" t="s">
        <v>126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6"/>
      <c r="AO55" s="136"/>
      <c r="AP55" s="136"/>
      <c r="AQ55" s="136"/>
      <c r="AR55" s="136"/>
      <c r="AS55" s="136"/>
      <c r="AT55" s="120" t="s">
        <v>88</v>
      </c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90">
        <v>295200</v>
      </c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116">
        <v>79856.81</v>
      </c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>
        <f t="shared" si="3"/>
        <v>79856.81</v>
      </c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>
        <f t="shared" si="4"/>
        <v>215343.19</v>
      </c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</row>
    <row r="56" spans="1:166" s="13" customFormat="1" ht="39.75" customHeight="1">
      <c r="A56" s="134" t="s">
        <v>89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6"/>
      <c r="AO56" s="136"/>
      <c r="AP56" s="136"/>
      <c r="AQ56" s="136"/>
      <c r="AR56" s="136"/>
      <c r="AS56" s="136"/>
      <c r="AT56" s="121" t="s">
        <v>90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91">
        <v>295200</v>
      </c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112">
        <v>79856.81</v>
      </c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>
        <f t="shared" si="3"/>
        <v>79856.81</v>
      </c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>
        <f t="shared" si="4"/>
        <v>215343.19</v>
      </c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</row>
    <row r="57" spans="1:166" s="13" customFormat="1" ht="87" customHeight="1">
      <c r="A57" s="134" t="s">
        <v>91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21" t="s">
        <v>92</v>
      </c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91">
        <v>295200</v>
      </c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112">
        <f>CM58</f>
        <v>79856.81</v>
      </c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91">
        <f t="shared" si="3"/>
        <v>79856.81</v>
      </c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>
        <f t="shared" si="4"/>
        <v>215343.19</v>
      </c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</row>
    <row r="58" spans="1:166" s="13" customFormat="1" ht="78" customHeight="1">
      <c r="A58" s="139" t="s">
        <v>93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1"/>
      <c r="AN58" s="142"/>
      <c r="AO58" s="143"/>
      <c r="AP58" s="143"/>
      <c r="AQ58" s="143"/>
      <c r="AR58" s="143"/>
      <c r="AS58" s="144"/>
      <c r="AT58" s="59" t="s">
        <v>94</v>
      </c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1"/>
      <c r="BR58" s="51">
        <v>295200</v>
      </c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3"/>
      <c r="CM58" s="62">
        <v>79856.81</v>
      </c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5"/>
      <c r="DC58" s="54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83"/>
      <c r="DR58" s="54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83"/>
      <c r="EG58" s="51">
        <f t="shared" si="3"/>
        <v>79856.81</v>
      </c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3"/>
      <c r="EV58" s="51">
        <f t="shared" si="4"/>
        <v>215343.19</v>
      </c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3"/>
    </row>
    <row r="59" spans="1:166" s="14" customFormat="1" ht="36" customHeight="1">
      <c r="A59" s="138" t="s">
        <v>95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5"/>
      <c r="AN59" s="34"/>
      <c r="AO59" s="34"/>
      <c r="AP59" s="34"/>
      <c r="AQ59" s="34"/>
      <c r="AR59" s="34"/>
      <c r="AS59" s="34"/>
      <c r="AT59" s="32"/>
      <c r="AU59" s="32"/>
      <c r="AV59" s="32"/>
      <c r="AW59" s="32"/>
      <c r="AX59" s="32"/>
      <c r="AY59" s="32"/>
      <c r="AZ59" s="32"/>
      <c r="BA59" s="32"/>
      <c r="BB59" s="152" t="s">
        <v>96</v>
      </c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4"/>
      <c r="BR59" s="145">
        <v>5100</v>
      </c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7"/>
      <c r="CM59" s="148">
        <f>CM60+CM65+CM63</f>
        <v>284915.43</v>
      </c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50"/>
      <c r="DC59" s="54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83"/>
      <c r="DP59" s="35"/>
      <c r="DQ59" s="35"/>
      <c r="DR59" s="54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83"/>
      <c r="EE59" s="35"/>
      <c r="EF59" s="35"/>
      <c r="EG59" s="145">
        <f aca="true" t="shared" si="5" ref="EG59:EG66">CM59</f>
        <v>284915.43</v>
      </c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7"/>
      <c r="EV59" s="145">
        <f t="shared" si="4"/>
        <v>-279815.43</v>
      </c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7"/>
    </row>
    <row r="60" spans="1:166" s="14" customFormat="1" ht="53.25" customHeight="1">
      <c r="A60" s="56" t="s">
        <v>137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5"/>
      <c r="AN60" s="34"/>
      <c r="AO60" s="34"/>
      <c r="AP60" s="34"/>
      <c r="AQ60" s="34"/>
      <c r="AR60" s="34"/>
      <c r="AS60" s="34"/>
      <c r="AT60" s="32"/>
      <c r="AU60" s="32"/>
      <c r="AV60" s="32"/>
      <c r="AW60" s="32"/>
      <c r="AX60" s="32"/>
      <c r="AY60" s="32"/>
      <c r="AZ60" s="32"/>
      <c r="BA60" s="32"/>
      <c r="BB60" s="59" t="s">
        <v>138</v>
      </c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1"/>
      <c r="BR60" s="51">
        <v>0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3"/>
      <c r="CM60" s="62">
        <f>CM61</f>
        <v>3000</v>
      </c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40"/>
      <c r="DC60" s="54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83"/>
      <c r="DP60" s="35"/>
      <c r="DQ60" s="35"/>
      <c r="DR60" s="54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83"/>
      <c r="EE60" s="35"/>
      <c r="EF60" s="35"/>
      <c r="EG60" s="51">
        <f t="shared" si="5"/>
        <v>3000</v>
      </c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3"/>
      <c r="EV60" s="51">
        <f>BR60-CM60</f>
        <v>-3000</v>
      </c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3"/>
    </row>
    <row r="61" spans="1:166" s="14" customFormat="1" ht="61.5" customHeight="1">
      <c r="A61" s="56" t="s">
        <v>140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5"/>
      <c r="AN61" s="34"/>
      <c r="AO61" s="34"/>
      <c r="AP61" s="34"/>
      <c r="AQ61" s="34"/>
      <c r="AR61" s="34"/>
      <c r="AS61" s="34"/>
      <c r="AT61" s="32"/>
      <c r="AU61" s="32"/>
      <c r="AV61" s="32"/>
      <c r="AW61" s="32"/>
      <c r="AX61" s="32"/>
      <c r="AY61" s="32"/>
      <c r="AZ61" s="32"/>
      <c r="BA61" s="32"/>
      <c r="BB61" s="59" t="s">
        <v>139</v>
      </c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1"/>
      <c r="BR61" s="51">
        <v>0</v>
      </c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7"/>
      <c r="CM61" s="62">
        <f>CM62</f>
        <v>3000</v>
      </c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40"/>
      <c r="DC61" s="54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83"/>
      <c r="DP61" s="35"/>
      <c r="DQ61" s="35"/>
      <c r="DR61" s="54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83"/>
      <c r="EE61" s="35"/>
      <c r="EF61" s="35"/>
      <c r="EG61" s="51">
        <f t="shared" si="5"/>
        <v>3000</v>
      </c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3"/>
      <c r="EV61" s="51">
        <f>BR61-CM61</f>
        <v>-3000</v>
      </c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3"/>
    </row>
    <row r="62" spans="1:166" s="14" customFormat="1" ht="66.75" customHeight="1">
      <c r="A62" s="56" t="s">
        <v>140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34"/>
      <c r="AO62" s="34"/>
      <c r="AP62" s="34"/>
      <c r="AQ62" s="34"/>
      <c r="AR62" s="34"/>
      <c r="AS62" s="34"/>
      <c r="AT62" s="32"/>
      <c r="AU62" s="32"/>
      <c r="AV62" s="32"/>
      <c r="AW62" s="32"/>
      <c r="AX62" s="32"/>
      <c r="AY62" s="32"/>
      <c r="AZ62" s="32"/>
      <c r="BA62" s="32"/>
      <c r="BB62" s="59" t="s">
        <v>141</v>
      </c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1"/>
      <c r="BR62" s="51">
        <v>0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3"/>
      <c r="CM62" s="62">
        <v>3000</v>
      </c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40"/>
      <c r="DC62" s="54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83"/>
      <c r="DP62" s="35"/>
      <c r="DQ62" s="35"/>
      <c r="DR62" s="54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83"/>
      <c r="EE62" s="35"/>
      <c r="EF62" s="35"/>
      <c r="EG62" s="51">
        <f t="shared" si="5"/>
        <v>3000</v>
      </c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3"/>
      <c r="EV62" s="51">
        <f>BR62-CM62</f>
        <v>-3000</v>
      </c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3"/>
    </row>
    <row r="63" spans="1:166" s="14" customFormat="1" ht="53.25" customHeight="1">
      <c r="A63" s="56" t="s">
        <v>152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8"/>
      <c r="AN63" s="34"/>
      <c r="AO63" s="34"/>
      <c r="AP63" s="34"/>
      <c r="AQ63" s="34"/>
      <c r="AR63" s="34"/>
      <c r="AS63" s="34"/>
      <c r="AT63" s="32"/>
      <c r="AU63" s="32"/>
      <c r="AV63" s="32"/>
      <c r="AW63" s="32"/>
      <c r="AX63" s="32"/>
      <c r="AY63" s="32"/>
      <c r="AZ63" s="32"/>
      <c r="BA63" s="32"/>
      <c r="BB63" s="59" t="s">
        <v>153</v>
      </c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1"/>
      <c r="BR63" s="51">
        <v>0</v>
      </c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3"/>
      <c r="CM63" s="62">
        <v>2000</v>
      </c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40"/>
      <c r="DC63" s="54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49"/>
      <c r="DP63" s="35"/>
      <c r="DQ63" s="35"/>
      <c r="DR63" s="54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49"/>
      <c r="EE63" s="35"/>
      <c r="EF63" s="35"/>
      <c r="EG63" s="51">
        <f>CM63</f>
        <v>2000</v>
      </c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43"/>
      <c r="EU63" s="44"/>
      <c r="EV63" s="51">
        <f>BR63-CM63</f>
        <v>-2000</v>
      </c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3"/>
    </row>
    <row r="64" spans="1:166" s="14" customFormat="1" ht="66" customHeight="1">
      <c r="A64" s="56" t="s">
        <v>154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8"/>
      <c r="AN64" s="34"/>
      <c r="AO64" s="34"/>
      <c r="AP64" s="34"/>
      <c r="AQ64" s="34"/>
      <c r="AR64" s="34"/>
      <c r="AS64" s="34"/>
      <c r="AT64" s="32"/>
      <c r="AU64" s="32"/>
      <c r="AV64" s="32"/>
      <c r="AW64" s="32"/>
      <c r="AX64" s="32"/>
      <c r="AY64" s="32"/>
      <c r="AZ64" s="32"/>
      <c r="BA64" s="32"/>
      <c r="BB64" s="59" t="s">
        <v>155</v>
      </c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1"/>
      <c r="BR64" s="51">
        <v>0</v>
      </c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3"/>
      <c r="CM64" s="62">
        <f>CM63</f>
        <v>2000</v>
      </c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40"/>
      <c r="DC64" s="54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49"/>
      <c r="DP64" s="35"/>
      <c r="DQ64" s="35"/>
      <c r="DR64" s="54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48"/>
      <c r="ED64" s="49"/>
      <c r="EE64" s="35"/>
      <c r="EF64" s="35"/>
      <c r="EG64" s="51">
        <f>CM64</f>
        <v>2000</v>
      </c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43"/>
      <c r="EU64" s="44"/>
      <c r="EV64" s="51">
        <f>BR64-CM64</f>
        <v>-2000</v>
      </c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3"/>
    </row>
    <row r="65" spans="1:166" s="14" customFormat="1" ht="30.75" customHeight="1">
      <c r="A65" s="151" t="s">
        <v>97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34"/>
      <c r="AO65" s="34"/>
      <c r="AP65" s="34"/>
      <c r="AQ65" s="34"/>
      <c r="AR65" s="34"/>
      <c r="AS65" s="34"/>
      <c r="AT65" s="32"/>
      <c r="AU65" s="32"/>
      <c r="AV65" s="32"/>
      <c r="AW65" s="32"/>
      <c r="AX65" s="32"/>
      <c r="AY65" s="32"/>
      <c r="AZ65" s="32"/>
      <c r="BA65" s="32"/>
      <c r="BB65" s="121" t="s">
        <v>98</v>
      </c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91">
        <v>5100</v>
      </c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112">
        <f>CM66</f>
        <v>279915.43</v>
      </c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35"/>
      <c r="DQ65" s="35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35"/>
      <c r="EF65" s="35"/>
      <c r="EG65" s="91">
        <f t="shared" si="5"/>
        <v>279915.43</v>
      </c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>
        <f t="shared" si="4"/>
        <v>-274815.43</v>
      </c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</row>
    <row r="66" spans="1:166" s="14" customFormat="1" ht="49.5" customHeight="1">
      <c r="A66" s="151" t="s">
        <v>99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34"/>
      <c r="AO66" s="34"/>
      <c r="AP66" s="34"/>
      <c r="AQ66" s="34"/>
      <c r="AR66" s="34"/>
      <c r="AS66" s="34"/>
      <c r="AT66" s="32"/>
      <c r="AU66" s="32"/>
      <c r="AV66" s="32"/>
      <c r="AW66" s="32"/>
      <c r="AX66" s="32"/>
      <c r="AY66" s="32"/>
      <c r="AZ66" s="32"/>
      <c r="BA66" s="32"/>
      <c r="BB66" s="121" t="s">
        <v>100</v>
      </c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91">
        <v>5100</v>
      </c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112">
        <v>279915.43</v>
      </c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35"/>
      <c r="DQ66" s="35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35"/>
      <c r="EF66" s="35"/>
      <c r="EG66" s="91">
        <f t="shared" si="5"/>
        <v>279915.43</v>
      </c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>
        <f t="shared" si="4"/>
        <v>-274815.43</v>
      </c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</row>
    <row r="67" spans="1:166" s="14" customFormat="1" ht="33.75" customHeight="1">
      <c r="A67" s="105" t="s">
        <v>101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55"/>
      <c r="AO67" s="155"/>
      <c r="AP67" s="155"/>
      <c r="AQ67" s="155"/>
      <c r="AR67" s="155"/>
      <c r="AS67" s="155"/>
      <c r="AT67" s="156" t="s">
        <v>102</v>
      </c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7">
        <f>BR68</f>
        <v>2366400</v>
      </c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8">
        <f>CM69+CM72+CM80</f>
        <v>1074035</v>
      </c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>
        <f aca="true" t="shared" si="6" ref="EG67:EG73">CM67</f>
        <v>1074035</v>
      </c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>
        <f t="shared" si="4"/>
        <v>1292365</v>
      </c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</row>
    <row r="68" spans="1:166" s="14" customFormat="1" ht="23.25" customHeight="1">
      <c r="A68" s="151" t="s">
        <v>103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9"/>
      <c r="AO68" s="159"/>
      <c r="AP68" s="159"/>
      <c r="AQ68" s="159"/>
      <c r="AR68" s="159"/>
      <c r="AS68" s="159"/>
      <c r="AT68" s="160" t="s">
        <v>104</v>
      </c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2"/>
      <c r="BR68" s="123">
        <f>BR69+BR72</f>
        <v>2366400</v>
      </c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63">
        <f>CM69+CM72</f>
        <v>1061900</v>
      </c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>
        <f t="shared" si="6"/>
        <v>1061900</v>
      </c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>
        <f t="shared" si="4"/>
        <v>1304500</v>
      </c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</row>
    <row r="69" spans="1:166" s="14" customFormat="1" ht="25.5" customHeight="1">
      <c r="A69" s="151" t="s">
        <v>127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64" t="s">
        <v>105</v>
      </c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23">
        <v>2191400</v>
      </c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4">
        <f>CM70</f>
        <v>913100</v>
      </c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>
        <f t="shared" si="6"/>
        <v>913100</v>
      </c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>
        <f t="shared" si="4"/>
        <v>1278300</v>
      </c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</row>
    <row r="70" spans="1:166" s="14" customFormat="1" ht="28.5" customHeight="1">
      <c r="A70" s="151" t="s">
        <v>106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164" t="s">
        <v>107</v>
      </c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23">
        <v>2191400</v>
      </c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4">
        <f>CM71</f>
        <v>913100</v>
      </c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>
        <f t="shared" si="6"/>
        <v>913100</v>
      </c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>
        <f t="shared" si="4"/>
        <v>1278300</v>
      </c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</row>
    <row r="71" spans="1:166" s="14" customFormat="1" ht="27.75" customHeight="1">
      <c r="A71" s="151" t="s">
        <v>108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164" t="s">
        <v>109</v>
      </c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23">
        <v>2191400</v>
      </c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4">
        <v>913100</v>
      </c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33"/>
      <c r="DQ71" s="3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33"/>
      <c r="EF71" s="33"/>
      <c r="EG71" s="123">
        <f t="shared" si="6"/>
        <v>913100</v>
      </c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>
        <f t="shared" si="4"/>
        <v>1278300</v>
      </c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</row>
    <row r="72" spans="1:256" s="15" customFormat="1" ht="30.75" customHeight="1">
      <c r="A72" s="151" t="s">
        <v>128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65"/>
      <c r="AO72" s="165"/>
      <c r="AP72" s="165"/>
      <c r="AQ72" s="165"/>
      <c r="AR72" s="165"/>
      <c r="AS72" s="165"/>
      <c r="AT72" s="111" t="s">
        <v>110</v>
      </c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91">
        <v>175000</v>
      </c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130">
        <f>CM73+CM75</f>
        <v>148800</v>
      </c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>
        <f t="shared" si="6"/>
        <v>148800</v>
      </c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>
        <f t="shared" si="4"/>
        <v>26200</v>
      </c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22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166" s="16" customFormat="1" ht="43.5" customHeight="1">
      <c r="A73" s="151" t="s">
        <v>111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65"/>
      <c r="AO73" s="165"/>
      <c r="AP73" s="165"/>
      <c r="AQ73" s="165"/>
      <c r="AR73" s="165"/>
      <c r="AS73" s="165"/>
      <c r="AT73" s="111" t="s">
        <v>112</v>
      </c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91">
        <v>174800</v>
      </c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112">
        <f>CM74</f>
        <v>148600</v>
      </c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>
        <f t="shared" si="6"/>
        <v>148600</v>
      </c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>
        <f t="shared" si="4"/>
        <v>26200</v>
      </c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</row>
    <row r="74" spans="1:166" s="16" customFormat="1" ht="53.25" customHeight="1">
      <c r="A74" s="151" t="s">
        <v>113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111" t="s">
        <v>114</v>
      </c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91">
        <v>174800</v>
      </c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112">
        <v>148600</v>
      </c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25"/>
      <c r="DQ74" s="25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25"/>
      <c r="EF74" s="25"/>
      <c r="EG74" s="91">
        <f aca="true" t="shared" si="7" ref="EG74:EG83">CM74</f>
        <v>148600</v>
      </c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>
        <f aca="true" t="shared" si="8" ref="EV74:EV83">BR74-CM74</f>
        <v>26200</v>
      </c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</row>
    <row r="75" spans="1:166" s="16" customFormat="1" ht="44.25" customHeight="1">
      <c r="A75" s="56" t="s">
        <v>129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8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69" t="s">
        <v>115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1"/>
      <c r="BR75" s="51">
        <v>200</v>
      </c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3"/>
      <c r="CM75" s="62">
        <f>CM76</f>
        <v>200</v>
      </c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5"/>
      <c r="DC75" s="51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3"/>
      <c r="DP75" s="25"/>
      <c r="DQ75" s="25"/>
      <c r="DR75" s="51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3"/>
      <c r="EE75" s="25"/>
      <c r="EF75" s="25"/>
      <c r="EG75" s="51">
        <f>CM75</f>
        <v>200</v>
      </c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3"/>
      <c r="EV75" s="51">
        <f>BR75-CM75</f>
        <v>0</v>
      </c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3"/>
    </row>
    <row r="76" spans="1:166" s="16" customFormat="1" ht="39" customHeight="1">
      <c r="A76" s="151" t="s">
        <v>130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11" t="s">
        <v>124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91">
        <v>200</v>
      </c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112">
        <v>200</v>
      </c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>
        <f t="shared" si="7"/>
        <v>200</v>
      </c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>
        <f t="shared" si="8"/>
        <v>0</v>
      </c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</row>
    <row r="77" spans="1:166" s="14" customFormat="1" ht="12.75" customHeight="1" hidden="1">
      <c r="A77" s="133" t="s">
        <v>116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111" t="s">
        <v>117</v>
      </c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91">
        <v>41215100</v>
      </c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112" t="e">
        <f>#REF!</f>
        <v>#REF!</v>
      </c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25"/>
      <c r="DQ77" s="25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25"/>
      <c r="EF77" s="25"/>
      <c r="EG77" s="91" t="e">
        <f t="shared" si="7"/>
        <v>#REF!</v>
      </c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 t="e">
        <f t="shared" si="8"/>
        <v>#REF!</v>
      </c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</row>
    <row r="78" spans="1:256" s="8" customFormat="1" ht="61.5" customHeight="1">
      <c r="A78" s="151" t="s">
        <v>118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38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71" t="s">
        <v>119</v>
      </c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91">
        <v>0</v>
      </c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>
        <v>0</v>
      </c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25"/>
      <c r="DQ78" s="25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25"/>
      <c r="EF78" s="25"/>
      <c r="EG78" s="91">
        <f t="shared" si="7"/>
        <v>0</v>
      </c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>
        <f t="shared" si="8"/>
        <v>0</v>
      </c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166" s="14" customFormat="1" ht="36.75" customHeight="1">
      <c r="A79" s="151" t="s">
        <v>120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38"/>
      <c r="AO79" s="39"/>
      <c r="AP79" s="39"/>
      <c r="AQ79" s="39"/>
      <c r="AR79" s="39"/>
      <c r="AS79" s="39"/>
      <c r="AT79" s="39"/>
      <c r="AU79" s="71" t="s">
        <v>121</v>
      </c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91">
        <v>0</v>
      </c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169">
        <v>0</v>
      </c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37"/>
      <c r="DQ79" s="37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37"/>
      <c r="EF79" s="37"/>
      <c r="EG79" s="169">
        <f t="shared" si="7"/>
        <v>0</v>
      </c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>
        <f t="shared" si="8"/>
        <v>0</v>
      </c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</row>
    <row r="80" spans="1:166" s="14" customFormat="1" ht="73.5" customHeight="1">
      <c r="A80" s="56" t="s">
        <v>146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8"/>
      <c r="AN80" s="38"/>
      <c r="AO80" s="39"/>
      <c r="AP80" s="39"/>
      <c r="AQ80" s="39"/>
      <c r="AR80" s="39"/>
      <c r="AS80" s="39"/>
      <c r="AT80" s="39"/>
      <c r="AU80" s="42"/>
      <c r="AV80" s="42"/>
      <c r="AW80" s="42"/>
      <c r="AX80" s="42"/>
      <c r="AY80" s="42"/>
      <c r="AZ80" s="42"/>
      <c r="BA80" s="42"/>
      <c r="BB80" s="69" t="s">
        <v>149</v>
      </c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1"/>
      <c r="BR80" s="51">
        <v>0</v>
      </c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3"/>
      <c r="CM80" s="66">
        <v>12135</v>
      </c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8"/>
      <c r="DB80" s="37"/>
      <c r="DC80" s="66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8"/>
      <c r="DO80" s="37"/>
      <c r="DP80" s="37"/>
      <c r="DQ80" s="37"/>
      <c r="DR80" s="66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8"/>
      <c r="ED80" s="37"/>
      <c r="EE80" s="37"/>
      <c r="EF80" s="37"/>
      <c r="EG80" s="66">
        <f>CM80</f>
        <v>12135</v>
      </c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8"/>
      <c r="ET80" s="37"/>
      <c r="EU80" s="37"/>
      <c r="EV80" s="66">
        <f>BR80-CM80</f>
        <v>-12135</v>
      </c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8"/>
    </row>
    <row r="81" spans="1:166" s="14" customFormat="1" ht="65.25" customHeight="1">
      <c r="A81" s="56" t="s">
        <v>147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8"/>
      <c r="AN81" s="38"/>
      <c r="AO81" s="39"/>
      <c r="AP81" s="39"/>
      <c r="AQ81" s="39"/>
      <c r="AR81" s="39"/>
      <c r="AS81" s="39"/>
      <c r="AT81" s="39"/>
      <c r="AU81" s="42"/>
      <c r="AV81" s="42"/>
      <c r="AW81" s="42"/>
      <c r="AX81" s="42"/>
      <c r="AY81" s="42"/>
      <c r="AZ81" s="42"/>
      <c r="BA81" s="42"/>
      <c r="BB81" s="69" t="s">
        <v>148</v>
      </c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1"/>
      <c r="BR81" s="51">
        <v>0</v>
      </c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3"/>
      <c r="CM81" s="66">
        <v>12135</v>
      </c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8"/>
      <c r="DC81" s="66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8"/>
      <c r="DO81" s="37"/>
      <c r="DP81" s="37"/>
      <c r="DQ81" s="37"/>
      <c r="DR81" s="66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47"/>
      <c r="ED81" s="37"/>
      <c r="EE81" s="37"/>
      <c r="EF81" s="37"/>
      <c r="EG81" s="66">
        <f>CM81</f>
        <v>12135</v>
      </c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8"/>
      <c r="ET81" s="37"/>
      <c r="EU81" s="37"/>
      <c r="EV81" s="66">
        <f>BR81-CM81</f>
        <v>-12135</v>
      </c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8"/>
    </row>
    <row r="82" spans="1:166" s="14" customFormat="1" ht="65.25" customHeight="1">
      <c r="A82" s="56" t="s">
        <v>147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8"/>
      <c r="AN82" s="38"/>
      <c r="AO82" s="39"/>
      <c r="AP82" s="39"/>
      <c r="AQ82" s="39"/>
      <c r="AR82" s="39"/>
      <c r="AS82" s="39"/>
      <c r="AT82" s="39"/>
      <c r="AU82" s="42"/>
      <c r="AV82" s="42"/>
      <c r="AW82" s="42"/>
      <c r="AX82" s="42"/>
      <c r="AY82" s="42"/>
      <c r="AZ82" s="42"/>
      <c r="BA82" s="42"/>
      <c r="BB82" s="69" t="s">
        <v>143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1"/>
      <c r="BR82" s="51">
        <v>0</v>
      </c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3"/>
      <c r="CM82" s="66">
        <v>12135</v>
      </c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8"/>
      <c r="DB82" s="37"/>
      <c r="DC82" s="66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8"/>
      <c r="DO82" s="37"/>
      <c r="DP82" s="37"/>
      <c r="DQ82" s="37"/>
      <c r="DR82" s="66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47"/>
      <c r="ED82" s="37"/>
      <c r="EE82" s="37"/>
      <c r="EF82" s="37"/>
      <c r="EG82" s="66">
        <f>CM82</f>
        <v>12135</v>
      </c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8"/>
      <c r="ET82" s="37"/>
      <c r="EU82" s="37"/>
      <c r="EV82" s="66">
        <f>BR82-CM82</f>
        <v>-12135</v>
      </c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8"/>
    </row>
    <row r="83" spans="1:256" s="17" customFormat="1" ht="24.75" customHeight="1">
      <c r="A83" s="166" t="s">
        <v>122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8">
        <f>BR67+BR16</f>
        <v>16839100</v>
      </c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>
        <f>CM16+CM67</f>
        <v>3928411.5500000003</v>
      </c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>
        <f t="shared" si="7"/>
        <v>3928411.5500000003</v>
      </c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>
        <f t="shared" si="8"/>
        <v>12910688.45</v>
      </c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8"/>
      <c r="FH83" s="168"/>
      <c r="FI83" s="168"/>
      <c r="FJ83" s="168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0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21" customHeight="1">
      <c r="A8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68:256" s="18" customFormat="1" ht="15" customHeight="1"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68:256" s="18" customFormat="1" ht="28.5" customHeight="1" hidden="1"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68:256" s="18" customFormat="1" ht="12.75" customHeight="1" hidden="1"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68:256" s="18" customFormat="1" ht="12.75" customHeight="1" hidden="1"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67:256" s="18" customFormat="1" ht="12.75" customHeight="1" hidden="1"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67:256" s="19" customFormat="1" ht="11.25" customHeight="1" hidden="1"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3:256" s="20" customFormat="1" ht="11.25" customHeight="1" hidden="1">
      <c r="C92" s="2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67:256" s="20" customFormat="1" ht="11.25" customHeight="1" hidden="1"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67:256" s="20" customFormat="1" ht="11.25" customHeight="1" hidden="1"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67:256" s="20" customFormat="1" ht="21.75" customHeight="1"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67:256" s="20" customFormat="1" ht="22.5" customHeight="1"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ht="11.25" customHeight="1"/>
    <row r="98" ht="11.25" customHeight="1"/>
    <row r="99" ht="11.25" customHeight="1"/>
    <row r="100" ht="11.25" customHeight="1"/>
    <row r="101" ht="24" customHeight="1" hidden="1"/>
  </sheetData>
  <sheetProtection selectLockedCells="1" selectUnlockedCells="1"/>
  <mergeCells count="601">
    <mergeCell ref="A80:AM80"/>
    <mergeCell ref="BR80:CL80"/>
    <mergeCell ref="CM80:DA80"/>
    <mergeCell ref="DC80:DN80"/>
    <mergeCell ref="EG80:ES80"/>
    <mergeCell ref="DR80:EC80"/>
    <mergeCell ref="DC83:DQ83"/>
    <mergeCell ref="EG79:EU79"/>
    <mergeCell ref="EV79:FJ79"/>
    <mergeCell ref="DR83:EF83"/>
    <mergeCell ref="EG83:EU83"/>
    <mergeCell ref="EV83:FJ83"/>
    <mergeCell ref="DC79:DO79"/>
    <mergeCell ref="DR79:ED79"/>
    <mergeCell ref="EV80:FJ80"/>
    <mergeCell ref="EV81:FJ81"/>
    <mergeCell ref="A83:AM83"/>
    <mergeCell ref="AN83:AS83"/>
    <mergeCell ref="AT83:BQ83"/>
    <mergeCell ref="BR83:CL83"/>
    <mergeCell ref="CM83:DB83"/>
    <mergeCell ref="A79:AM79"/>
    <mergeCell ref="AU79:BQ79"/>
    <mergeCell ref="BR79:CL79"/>
    <mergeCell ref="CM79:DB79"/>
    <mergeCell ref="BB80:BQ80"/>
    <mergeCell ref="EG77:EU77"/>
    <mergeCell ref="EV77:FJ77"/>
    <mergeCell ref="A78:AM78"/>
    <mergeCell ref="BB78:BQ78"/>
    <mergeCell ref="BR78:CL78"/>
    <mergeCell ref="CM78:DB78"/>
    <mergeCell ref="DC78:DO78"/>
    <mergeCell ref="DR78:ED78"/>
    <mergeCell ref="EG78:EU78"/>
    <mergeCell ref="EV78:FJ78"/>
    <mergeCell ref="A77:AM77"/>
    <mergeCell ref="BB77:BQ77"/>
    <mergeCell ref="BR77:CL77"/>
    <mergeCell ref="CM77:DB77"/>
    <mergeCell ref="DC77:DO77"/>
    <mergeCell ref="DR77:ED77"/>
    <mergeCell ref="EG74:EU74"/>
    <mergeCell ref="EV74:FJ74"/>
    <mergeCell ref="A76:AM76"/>
    <mergeCell ref="AN76:BQ76"/>
    <mergeCell ref="BR76:CL76"/>
    <mergeCell ref="CM76:DB76"/>
    <mergeCell ref="DC76:DQ76"/>
    <mergeCell ref="DR76:EF76"/>
    <mergeCell ref="EG76:EU76"/>
    <mergeCell ref="EV76:FJ76"/>
    <mergeCell ref="A74:AM74"/>
    <mergeCell ref="BB74:BQ74"/>
    <mergeCell ref="BR74:CL74"/>
    <mergeCell ref="CM74:DB74"/>
    <mergeCell ref="DC74:DO74"/>
    <mergeCell ref="DR74:ED74"/>
    <mergeCell ref="EG73:EU73"/>
    <mergeCell ref="EV73:FJ73"/>
    <mergeCell ref="DR72:EF72"/>
    <mergeCell ref="EG72:EU72"/>
    <mergeCell ref="EV72:FJ72"/>
    <mergeCell ref="A73:AM73"/>
    <mergeCell ref="AN73:AS73"/>
    <mergeCell ref="AT73:BQ73"/>
    <mergeCell ref="BR73:CL73"/>
    <mergeCell ref="CM73:DB73"/>
    <mergeCell ref="EG71:EU71"/>
    <mergeCell ref="EV71:FJ71"/>
    <mergeCell ref="DC73:DQ73"/>
    <mergeCell ref="DR73:EF73"/>
    <mergeCell ref="A72:AM72"/>
    <mergeCell ref="AN72:AS72"/>
    <mergeCell ref="AT72:BQ72"/>
    <mergeCell ref="BR72:CL72"/>
    <mergeCell ref="CM72:DB72"/>
    <mergeCell ref="DC72:DQ72"/>
    <mergeCell ref="A71:AM71"/>
    <mergeCell ref="BB71:BQ71"/>
    <mergeCell ref="BR71:CL71"/>
    <mergeCell ref="CM71:DB71"/>
    <mergeCell ref="DC71:DO71"/>
    <mergeCell ref="DR71:ED71"/>
    <mergeCell ref="EV69:FJ69"/>
    <mergeCell ref="A70:AM70"/>
    <mergeCell ref="BB70:BQ70"/>
    <mergeCell ref="BR70:CL70"/>
    <mergeCell ref="CM70:DB70"/>
    <mergeCell ref="DC70:DQ70"/>
    <mergeCell ref="DR70:EF70"/>
    <mergeCell ref="EG70:EU70"/>
    <mergeCell ref="EV70:FJ70"/>
    <mergeCell ref="DR68:EF68"/>
    <mergeCell ref="EG68:EU68"/>
    <mergeCell ref="EV68:FJ68"/>
    <mergeCell ref="A69:AM69"/>
    <mergeCell ref="AN69:BQ69"/>
    <mergeCell ref="BR69:CL69"/>
    <mergeCell ref="CM69:DB69"/>
    <mergeCell ref="DC69:DQ69"/>
    <mergeCell ref="DR69:EF69"/>
    <mergeCell ref="EG69:EU69"/>
    <mergeCell ref="A68:AM68"/>
    <mergeCell ref="AN68:AS68"/>
    <mergeCell ref="AT68:BQ68"/>
    <mergeCell ref="BR68:CL68"/>
    <mergeCell ref="CM68:DB68"/>
    <mergeCell ref="DC68:DQ68"/>
    <mergeCell ref="EV66:FJ66"/>
    <mergeCell ref="A67:AM67"/>
    <mergeCell ref="AN67:AS67"/>
    <mergeCell ref="AT67:BQ67"/>
    <mergeCell ref="BR67:CL67"/>
    <mergeCell ref="CM67:DB67"/>
    <mergeCell ref="DC67:DQ67"/>
    <mergeCell ref="DR67:EF67"/>
    <mergeCell ref="EG67:EU67"/>
    <mergeCell ref="EV67:FJ67"/>
    <mergeCell ref="EG65:EU65"/>
    <mergeCell ref="EV65:FJ65"/>
    <mergeCell ref="BB59:BQ59"/>
    <mergeCell ref="A66:AM66"/>
    <mergeCell ref="BB66:BQ66"/>
    <mergeCell ref="BR66:CL66"/>
    <mergeCell ref="CM66:DB66"/>
    <mergeCell ref="DC66:DO66"/>
    <mergeCell ref="DR66:ED66"/>
    <mergeCell ref="EG66:EU66"/>
    <mergeCell ref="A65:AM65"/>
    <mergeCell ref="BB65:BQ65"/>
    <mergeCell ref="BR65:CL65"/>
    <mergeCell ref="CM65:DB65"/>
    <mergeCell ref="DC65:DO65"/>
    <mergeCell ref="DR65:ED65"/>
    <mergeCell ref="BR59:CL59"/>
    <mergeCell ref="CM59:DB59"/>
    <mergeCell ref="DC59:DO59"/>
    <mergeCell ref="DR59:ED59"/>
    <mergeCell ref="EG59:EU59"/>
    <mergeCell ref="EV59:FJ59"/>
    <mergeCell ref="A75:AM75"/>
    <mergeCell ref="BB75:BQ75"/>
    <mergeCell ref="BR75:CL75"/>
    <mergeCell ref="DC75:DO75"/>
    <mergeCell ref="CM75:DB75"/>
    <mergeCell ref="DR75:ED75"/>
    <mergeCell ref="EG75:EU75"/>
    <mergeCell ref="EV75:FJ75"/>
    <mergeCell ref="A59:AM59"/>
    <mergeCell ref="EG57:EU57"/>
    <mergeCell ref="EV57:FJ57"/>
    <mergeCell ref="A58:AM58"/>
    <mergeCell ref="AN58:AS58"/>
    <mergeCell ref="AT58:BQ58"/>
    <mergeCell ref="BR58:CL58"/>
    <mergeCell ref="CM58:DB58"/>
    <mergeCell ref="EV56:FJ56"/>
    <mergeCell ref="A57:AM57"/>
    <mergeCell ref="AN57:BQ57"/>
    <mergeCell ref="BR57:CL57"/>
    <mergeCell ref="CM57:DB57"/>
    <mergeCell ref="DC57:DQ57"/>
    <mergeCell ref="DR57:EF57"/>
    <mergeCell ref="EG55:EU55"/>
    <mergeCell ref="EV55:FJ55"/>
    <mergeCell ref="A56:AM56"/>
    <mergeCell ref="AN56:AS56"/>
    <mergeCell ref="AT56:BQ56"/>
    <mergeCell ref="BR56:CL56"/>
    <mergeCell ref="CM56:DB56"/>
    <mergeCell ref="DC56:DQ56"/>
    <mergeCell ref="DR56:EF56"/>
    <mergeCell ref="EG56:EU56"/>
    <mergeCell ref="DR54:EF54"/>
    <mergeCell ref="EG54:EU54"/>
    <mergeCell ref="EV54:FJ54"/>
    <mergeCell ref="A55:AM55"/>
    <mergeCell ref="AN55:AS55"/>
    <mergeCell ref="AT55:BQ55"/>
    <mergeCell ref="BR55:CL55"/>
    <mergeCell ref="CM55:DB55"/>
    <mergeCell ref="DC55:DQ55"/>
    <mergeCell ref="DR55:EF55"/>
    <mergeCell ref="A54:AM54"/>
    <mergeCell ref="AN54:AS54"/>
    <mergeCell ref="AT54:BQ54"/>
    <mergeCell ref="BR54:CL54"/>
    <mergeCell ref="CM54:DB54"/>
    <mergeCell ref="DC54:DQ54"/>
    <mergeCell ref="EV52:FJ52"/>
    <mergeCell ref="A53:AM53"/>
    <mergeCell ref="BB53:BQ53"/>
    <mergeCell ref="BR53:CL53"/>
    <mergeCell ref="CM53:DB53"/>
    <mergeCell ref="DC53:DO53"/>
    <mergeCell ref="DR53:ED53"/>
    <mergeCell ref="EG53:EU53"/>
    <mergeCell ref="EV53:FJ53"/>
    <mergeCell ref="EG51:EU51"/>
    <mergeCell ref="EV51:FJ51"/>
    <mergeCell ref="A52:AM52"/>
    <mergeCell ref="AN52:AS52"/>
    <mergeCell ref="AT52:BQ52"/>
    <mergeCell ref="BR52:CL52"/>
    <mergeCell ref="CM52:DB52"/>
    <mergeCell ref="DC52:DQ52"/>
    <mergeCell ref="DR52:EF52"/>
    <mergeCell ref="EG52:EU52"/>
    <mergeCell ref="A51:AM51"/>
    <mergeCell ref="BB51:BQ51"/>
    <mergeCell ref="BR51:CL51"/>
    <mergeCell ref="CM51:DB51"/>
    <mergeCell ref="DC51:DO51"/>
    <mergeCell ref="DR51:ED51"/>
    <mergeCell ref="EG48:EU48"/>
    <mergeCell ref="EV48:FJ48"/>
    <mergeCell ref="A49:AM49"/>
    <mergeCell ref="BB49:BQ49"/>
    <mergeCell ref="BR49:CL49"/>
    <mergeCell ref="CM49:DB49"/>
    <mergeCell ref="DC49:DO49"/>
    <mergeCell ref="DR49:ED49"/>
    <mergeCell ref="EG49:EU49"/>
    <mergeCell ref="EV49:FJ49"/>
    <mergeCell ref="A48:AM48"/>
    <mergeCell ref="BB48:BQ48"/>
    <mergeCell ref="BR48:CL48"/>
    <mergeCell ref="CM48:DB48"/>
    <mergeCell ref="DC48:DO48"/>
    <mergeCell ref="DR48:ED48"/>
    <mergeCell ref="EG46:EU46"/>
    <mergeCell ref="EV46:FJ46"/>
    <mergeCell ref="A47:AM47"/>
    <mergeCell ref="BB47:BQ47"/>
    <mergeCell ref="BR47:CL47"/>
    <mergeCell ref="CM47:DB47"/>
    <mergeCell ref="DC47:DO47"/>
    <mergeCell ref="DR47:ED47"/>
    <mergeCell ref="EG47:EU47"/>
    <mergeCell ref="EV47:FJ47"/>
    <mergeCell ref="A46:AM46"/>
    <mergeCell ref="BB46:BQ46"/>
    <mergeCell ref="BR46:CL46"/>
    <mergeCell ref="CM46:DB46"/>
    <mergeCell ref="DC46:DO46"/>
    <mergeCell ref="DR46:ED46"/>
    <mergeCell ref="EG43:EU43"/>
    <mergeCell ref="EV43:FJ43"/>
    <mergeCell ref="A44:AM44"/>
    <mergeCell ref="BB44:BQ44"/>
    <mergeCell ref="BR44:CL44"/>
    <mergeCell ref="CM44:DB44"/>
    <mergeCell ref="DC44:DO44"/>
    <mergeCell ref="DR44:ED44"/>
    <mergeCell ref="EG44:EU44"/>
    <mergeCell ref="EV44:FJ44"/>
    <mergeCell ref="A43:AM43"/>
    <mergeCell ref="BB43:BQ43"/>
    <mergeCell ref="BR43:CL43"/>
    <mergeCell ref="CM43:DB43"/>
    <mergeCell ref="DC43:DO43"/>
    <mergeCell ref="DR43:ED43"/>
    <mergeCell ref="EV41:FJ41"/>
    <mergeCell ref="A42:AM42"/>
    <mergeCell ref="AN42:AS42"/>
    <mergeCell ref="AT42:BQ42"/>
    <mergeCell ref="BR42:CL42"/>
    <mergeCell ref="CM42:DB42"/>
    <mergeCell ref="DC42:DQ42"/>
    <mergeCell ref="DR42:EF42"/>
    <mergeCell ref="EG42:EU42"/>
    <mergeCell ref="EV42:FJ42"/>
    <mergeCell ref="EG39:EU39"/>
    <mergeCell ref="EV39:FJ39"/>
    <mergeCell ref="A41:AM41"/>
    <mergeCell ref="AN41:AS41"/>
    <mergeCell ref="AT41:BQ41"/>
    <mergeCell ref="BR41:CL41"/>
    <mergeCell ref="CM41:DB41"/>
    <mergeCell ref="DC41:DQ41"/>
    <mergeCell ref="DR41:EF41"/>
    <mergeCell ref="EG41:EU41"/>
    <mergeCell ref="DR38:EF38"/>
    <mergeCell ref="EG38:EU38"/>
    <mergeCell ref="EV38:FJ38"/>
    <mergeCell ref="A39:AM39"/>
    <mergeCell ref="AN39:AS39"/>
    <mergeCell ref="AT39:BQ39"/>
    <mergeCell ref="BR39:CL39"/>
    <mergeCell ref="CM39:DB39"/>
    <mergeCell ref="DC39:DQ39"/>
    <mergeCell ref="DR39:EF39"/>
    <mergeCell ref="A38:AM38"/>
    <mergeCell ref="AN38:AS38"/>
    <mergeCell ref="AT38:BQ38"/>
    <mergeCell ref="BR38:CL38"/>
    <mergeCell ref="CM38:DB38"/>
    <mergeCell ref="DC38:DQ38"/>
    <mergeCell ref="EV36:FJ36"/>
    <mergeCell ref="A37:AM37"/>
    <mergeCell ref="AN37:AS37"/>
    <mergeCell ref="AT37:BQ37"/>
    <mergeCell ref="BR37:CL37"/>
    <mergeCell ref="CM37:DB37"/>
    <mergeCell ref="DC37:DQ37"/>
    <mergeCell ref="DR37:EF37"/>
    <mergeCell ref="EG37:EU37"/>
    <mergeCell ref="EV37:FJ37"/>
    <mergeCell ref="EG35:EU35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DR33:EF33"/>
    <mergeCell ref="EG33:EU33"/>
    <mergeCell ref="EV33:FJ33"/>
    <mergeCell ref="A35:AM35"/>
    <mergeCell ref="AN35:AS35"/>
    <mergeCell ref="AT35:BQ35"/>
    <mergeCell ref="BR35:CL35"/>
    <mergeCell ref="CM35:DB35"/>
    <mergeCell ref="DC35:DQ35"/>
    <mergeCell ref="DR35:EF35"/>
    <mergeCell ref="A33:AM33"/>
    <mergeCell ref="AN33:AS33"/>
    <mergeCell ref="AT33:BQ33"/>
    <mergeCell ref="BR33:CL33"/>
    <mergeCell ref="CM33:DB33"/>
    <mergeCell ref="DC33:DQ33"/>
    <mergeCell ref="EV31:FJ31"/>
    <mergeCell ref="A32:AM32"/>
    <mergeCell ref="AN32:AS32"/>
    <mergeCell ref="AT32:BQ32"/>
    <mergeCell ref="BR32:CL32"/>
    <mergeCell ref="CM32:DB32"/>
    <mergeCell ref="DC32:DQ32"/>
    <mergeCell ref="DR32:EF32"/>
    <mergeCell ref="EG32:EU32"/>
    <mergeCell ref="EV32:FJ32"/>
    <mergeCell ref="EG30:EU30"/>
    <mergeCell ref="EV30:FJ30"/>
    <mergeCell ref="A29:AM29"/>
    <mergeCell ref="A31:AM31"/>
    <mergeCell ref="AN31:AS31"/>
    <mergeCell ref="AT31:BQ31"/>
    <mergeCell ref="BR31:CL31"/>
    <mergeCell ref="CM31:DB31"/>
    <mergeCell ref="DC31:DQ31"/>
    <mergeCell ref="EG31:EU31"/>
    <mergeCell ref="A30:AM30"/>
    <mergeCell ref="BB30:BQ30"/>
    <mergeCell ref="BR30:CL30"/>
    <mergeCell ref="CM30:DB30"/>
    <mergeCell ref="DC30:DO30"/>
    <mergeCell ref="DR30:ED30"/>
    <mergeCell ref="BB29:BQ29"/>
    <mergeCell ref="BR29:CL29"/>
    <mergeCell ref="CM29:DB29"/>
    <mergeCell ref="DC29:DO29"/>
    <mergeCell ref="DR29:ED29"/>
    <mergeCell ref="EV27:FJ27"/>
    <mergeCell ref="EG28:EU28"/>
    <mergeCell ref="EV28:FJ28"/>
    <mergeCell ref="EV29:FJ29"/>
    <mergeCell ref="A28:AM28"/>
    <mergeCell ref="BB28:BQ28"/>
    <mergeCell ref="BR28:CL28"/>
    <mergeCell ref="CM28:DB28"/>
    <mergeCell ref="DC28:DO28"/>
    <mergeCell ref="DR28:ED28"/>
    <mergeCell ref="A27:AM27"/>
    <mergeCell ref="BB27:BQ27"/>
    <mergeCell ref="BR27:CL27"/>
    <mergeCell ref="CM27:DB27"/>
    <mergeCell ref="DC27:DO27"/>
    <mergeCell ref="DR27:ED27"/>
    <mergeCell ref="EV25:FJ25"/>
    <mergeCell ref="A26:AM26"/>
    <mergeCell ref="AU26:BQ26"/>
    <mergeCell ref="BR26:CL26"/>
    <mergeCell ref="CM26:DB26"/>
    <mergeCell ref="DC26:DO26"/>
    <mergeCell ref="DR26:ED26"/>
    <mergeCell ref="EG26:EU26"/>
    <mergeCell ref="EV26:FJ26"/>
    <mergeCell ref="A25:AM25"/>
    <mergeCell ref="BB25:BQ25"/>
    <mergeCell ref="BR25:CL25"/>
    <mergeCell ref="CM25:DB25"/>
    <mergeCell ref="DC25:DO25"/>
    <mergeCell ref="DR25:ED25"/>
    <mergeCell ref="EG20:EU20"/>
    <mergeCell ref="AN20:BQ20"/>
    <mergeCell ref="BR20:CL20"/>
    <mergeCell ref="CM20:DB20"/>
    <mergeCell ref="DC20:DQ20"/>
    <mergeCell ref="EV20:FJ20"/>
    <mergeCell ref="A21:AM21"/>
    <mergeCell ref="BB21:BQ21"/>
    <mergeCell ref="BR21:CL21"/>
    <mergeCell ref="CM21:DB21"/>
    <mergeCell ref="DC21:DO21"/>
    <mergeCell ref="DR21:ED21"/>
    <mergeCell ref="EG21:EU21"/>
    <mergeCell ref="EV21:FJ21"/>
    <mergeCell ref="A20:AM20"/>
    <mergeCell ref="DR20:EF20"/>
    <mergeCell ref="EG18:EU18"/>
    <mergeCell ref="EV18:FJ18"/>
    <mergeCell ref="A19:AM19"/>
    <mergeCell ref="AN19:BQ19"/>
    <mergeCell ref="BR19:CL19"/>
    <mergeCell ref="CM19:DB19"/>
    <mergeCell ref="DC19:DQ19"/>
    <mergeCell ref="DR19:EF19"/>
    <mergeCell ref="EG19:EU19"/>
    <mergeCell ref="EV19:FJ19"/>
    <mergeCell ref="DR17:EF17"/>
    <mergeCell ref="EG17:EU17"/>
    <mergeCell ref="EV17:FJ17"/>
    <mergeCell ref="A18:AM18"/>
    <mergeCell ref="AN18:AS18"/>
    <mergeCell ref="AT18:BQ18"/>
    <mergeCell ref="BR18:CL18"/>
    <mergeCell ref="CM18:DB18"/>
    <mergeCell ref="DC18:DQ18"/>
    <mergeCell ref="DR18:EF18"/>
    <mergeCell ref="A17:AM17"/>
    <mergeCell ref="AN17:AS17"/>
    <mergeCell ref="AT17:BQ17"/>
    <mergeCell ref="BR17:CL17"/>
    <mergeCell ref="CM17:DB17"/>
    <mergeCell ref="DC17:DQ17"/>
    <mergeCell ref="EV15:FJ15"/>
    <mergeCell ref="A16:AM16"/>
    <mergeCell ref="AN16:AS16"/>
    <mergeCell ref="AT16:BQ16"/>
    <mergeCell ref="BR16:CL16"/>
    <mergeCell ref="CM16:DB16"/>
    <mergeCell ref="DC16:DQ16"/>
    <mergeCell ref="DR16:EF16"/>
    <mergeCell ref="EG16:EU16"/>
    <mergeCell ref="EV16:FJ16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A11:FJ11"/>
    <mergeCell ref="A13:AM14"/>
    <mergeCell ref="AN13:AS14"/>
    <mergeCell ref="AT13:BQ14"/>
    <mergeCell ref="BR13:CL14"/>
    <mergeCell ref="CM13:EU13"/>
    <mergeCell ref="EV13:FJ14"/>
    <mergeCell ref="CM14:DB14"/>
    <mergeCell ref="DC14:DQ14"/>
    <mergeCell ref="DR14:EF14"/>
    <mergeCell ref="BE6:EB6"/>
    <mergeCell ref="ET6:FJ6"/>
    <mergeCell ref="V7:EB7"/>
    <mergeCell ref="ET7:FJ7"/>
    <mergeCell ref="ET8:FJ8"/>
    <mergeCell ref="ET9:FJ9"/>
    <mergeCell ref="A2:EQ2"/>
    <mergeCell ref="A3:EQ3"/>
    <mergeCell ref="ET3:FJ3"/>
    <mergeCell ref="ET4:FJ4"/>
    <mergeCell ref="BJ5:CD5"/>
    <mergeCell ref="CE5:CI5"/>
    <mergeCell ref="CJ5:CK5"/>
    <mergeCell ref="ET5:FJ5"/>
    <mergeCell ref="DC34:DO34"/>
    <mergeCell ref="CM34:DB34"/>
    <mergeCell ref="DR24:ED24"/>
    <mergeCell ref="EG58:EU58"/>
    <mergeCell ref="DR58:EF58"/>
    <mergeCell ref="DC58:DQ58"/>
    <mergeCell ref="EG25:EU25"/>
    <mergeCell ref="EG27:EU27"/>
    <mergeCell ref="EG29:EU29"/>
    <mergeCell ref="DR31:EF31"/>
    <mergeCell ref="DR34:ED34"/>
    <mergeCell ref="EG34:EU34"/>
    <mergeCell ref="EV34:FJ34"/>
    <mergeCell ref="A24:AM24"/>
    <mergeCell ref="BB24:BQ24"/>
    <mergeCell ref="BR24:CL24"/>
    <mergeCell ref="DC24:DO24"/>
    <mergeCell ref="A34:AM34"/>
    <mergeCell ref="BB34:BQ34"/>
    <mergeCell ref="BR34:CL34"/>
    <mergeCell ref="EG24:EU24"/>
    <mergeCell ref="EV24:FJ24"/>
    <mergeCell ref="CM24:DB24"/>
    <mergeCell ref="A22:AM22"/>
    <mergeCell ref="BB22:BQ22"/>
    <mergeCell ref="BR22:CL22"/>
    <mergeCell ref="DC22:DO22"/>
    <mergeCell ref="CM22:DA22"/>
    <mergeCell ref="EG22:EU22"/>
    <mergeCell ref="DR22:ED22"/>
    <mergeCell ref="EV22:FJ22"/>
    <mergeCell ref="A50:AM50"/>
    <mergeCell ref="BB50:BQ50"/>
    <mergeCell ref="CM50:DB50"/>
    <mergeCell ref="BR50:CL50"/>
    <mergeCell ref="DC50:DO50"/>
    <mergeCell ref="DR50:ED50"/>
    <mergeCell ref="EV45:FJ45"/>
    <mergeCell ref="EG50:EU50"/>
    <mergeCell ref="EV50:FJ50"/>
    <mergeCell ref="A62:AM62"/>
    <mergeCell ref="BB62:BQ62"/>
    <mergeCell ref="BR62:CL62"/>
    <mergeCell ref="CM62:DA62"/>
    <mergeCell ref="DC62:DO62"/>
    <mergeCell ref="DR62:ED62"/>
    <mergeCell ref="EG62:EU62"/>
    <mergeCell ref="EV58:FJ58"/>
    <mergeCell ref="EV62:FJ62"/>
    <mergeCell ref="A60:AM60"/>
    <mergeCell ref="A61:AM61"/>
    <mergeCell ref="BB61:BQ61"/>
    <mergeCell ref="BB60:BQ60"/>
    <mergeCell ref="BR60:CL60"/>
    <mergeCell ref="BR61:CL61"/>
    <mergeCell ref="CM60:DA60"/>
    <mergeCell ref="CM61:DA61"/>
    <mergeCell ref="DC60:DO60"/>
    <mergeCell ref="DC61:DO61"/>
    <mergeCell ref="DR60:ED60"/>
    <mergeCell ref="DR61:ED61"/>
    <mergeCell ref="EG60:EU60"/>
    <mergeCell ref="EG61:EU61"/>
    <mergeCell ref="A23:AM23"/>
    <mergeCell ref="BR23:CL23"/>
    <mergeCell ref="CM23:DB23"/>
    <mergeCell ref="DC23:DN23"/>
    <mergeCell ref="CM81:DB81"/>
    <mergeCell ref="DC81:DN81"/>
    <mergeCell ref="CM45:DB45"/>
    <mergeCell ref="A45:AM45"/>
    <mergeCell ref="BB45:BQ45"/>
    <mergeCell ref="BR45:CL45"/>
    <mergeCell ref="DR23:EB23"/>
    <mergeCell ref="EG23:ES23"/>
    <mergeCell ref="EV23:FJ23"/>
    <mergeCell ref="BB81:BQ81"/>
    <mergeCell ref="EG81:ES81"/>
    <mergeCell ref="DR81:EB81"/>
    <mergeCell ref="BR81:CL81"/>
    <mergeCell ref="BB23:BQ23"/>
    <mergeCell ref="EV60:FJ60"/>
    <mergeCell ref="EV61:FJ61"/>
    <mergeCell ref="A81:AM81"/>
    <mergeCell ref="A82:AM82"/>
    <mergeCell ref="BB82:BQ82"/>
    <mergeCell ref="BR82:CL82"/>
    <mergeCell ref="CM82:DA82"/>
    <mergeCell ref="DC82:DN82"/>
    <mergeCell ref="BB40:BQ40"/>
    <mergeCell ref="BR40:CL40"/>
    <mergeCell ref="CM40:DA40"/>
    <mergeCell ref="EG63:ES63"/>
    <mergeCell ref="EG82:ES82"/>
    <mergeCell ref="EV82:FJ82"/>
    <mergeCell ref="DR82:EB82"/>
    <mergeCell ref="DC45:DO45"/>
    <mergeCell ref="DR45:ED45"/>
    <mergeCell ref="EG45:EU45"/>
    <mergeCell ref="DC40:DN40"/>
    <mergeCell ref="EG40:ES40"/>
    <mergeCell ref="EV40:FJ40"/>
    <mergeCell ref="DR40:EC40"/>
    <mergeCell ref="A63:AM63"/>
    <mergeCell ref="BB63:BQ63"/>
    <mergeCell ref="BR63:CL63"/>
    <mergeCell ref="CM63:DA63"/>
    <mergeCell ref="DC63:DN63"/>
    <mergeCell ref="A40:AM40"/>
    <mergeCell ref="EV64:FJ64"/>
    <mergeCell ref="DR63:EC63"/>
    <mergeCell ref="A64:AM64"/>
    <mergeCell ref="BB64:BQ64"/>
    <mergeCell ref="BR64:CL64"/>
    <mergeCell ref="CM64:DA64"/>
    <mergeCell ref="DC64:DN64"/>
    <mergeCell ref="DR64:EB64"/>
    <mergeCell ref="EG64:ES64"/>
    <mergeCell ref="EV63:FJ63"/>
  </mergeCells>
  <printOptions/>
  <pageMargins left="0.39375" right="0.39375" top="0.7868055555555555" bottom="0.39375" header="0.19652777777777777" footer="0.5118055555555555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2016-05-04T13:42:24Z</cp:lastPrinted>
  <dcterms:created xsi:type="dcterms:W3CDTF">2015-09-01T13:53:38Z</dcterms:created>
  <dcterms:modified xsi:type="dcterms:W3CDTF">2016-05-04T13:46:14Z</dcterms:modified>
  <cp:category/>
  <cp:version/>
  <cp:contentType/>
  <cp:contentStatus/>
</cp:coreProperties>
</file>