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920" tabRatio="821" activeTab="1"/>
  </bookViews>
  <sheets>
    <sheet name="Свод" sheetId="1" r:id="rId1"/>
    <sheet name="МО" sheetId="2" r:id="rId2"/>
  </sheets>
  <definedNames>
    <definedName name="_xlnm.Print_Titles" localSheetId="1">'МО'!$12:$12</definedName>
    <definedName name="_xlnm.Print_Titles" localSheetId="0">'Свод'!$A:$B</definedName>
  </definedNames>
  <calcPr fullCalcOnLoad="1"/>
</workbook>
</file>

<file path=xl/sharedStrings.xml><?xml version="1.0" encoding="utf-8"?>
<sst xmlns="http://schemas.openxmlformats.org/spreadsheetml/2006/main" count="203" uniqueCount="136">
  <si>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</si>
  <si>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</si>
  <si>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</si>
  <si>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в том числе:</t>
  </si>
  <si>
    <t>бюджет муниципального района, бюджет городского округа</t>
  </si>
  <si>
    <t>годовые назначения</t>
  </si>
  <si>
    <t>кассовое исполнение с начала года</t>
  </si>
  <si>
    <t>Всего по программам</t>
  </si>
  <si>
    <t>Всего на реализацию муниципальных программ</t>
  </si>
  <si>
    <t>Всего на реализацию региональных программ</t>
  </si>
  <si>
    <t>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</si>
  <si>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</si>
  <si>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</si>
  <si>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</si>
  <si>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</si>
  <si>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</si>
  <si>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</si>
  <si>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Волгодонский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</si>
  <si>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</si>
  <si>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</si>
  <si>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</si>
  <si>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</si>
  <si>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</si>
  <si>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</si>
  <si>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</si>
  <si>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</si>
  <si>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</si>
  <si>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</si>
  <si>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</si>
  <si>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</si>
  <si>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М.-Курганский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</si>
  <si>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</si>
  <si>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</si>
  <si>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</si>
  <si>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</si>
  <si>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</si>
  <si>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</si>
  <si>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</si>
  <si>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</si>
  <si>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</si>
  <si>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</si>
  <si>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</si>
  <si>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Р.-Несветайский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</si>
  <si>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</si>
  <si>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</si>
  <si>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</si>
  <si>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</si>
  <si>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</si>
  <si>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</si>
  <si>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</si>
  <si>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</si>
  <si>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</si>
  <si>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</si>
  <si>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ИТОГО ПО РАЙОНАМ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</si>
  <si>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</si>
  <si>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</si>
  <si>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</si>
  <si>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</si>
  <si>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</si>
  <si>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</si>
  <si>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</si>
  <si>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</si>
  <si>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</si>
  <si>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Ростов-Дон</t>
  </si>
  <si>
    <t>Таганрог</t>
  </si>
  <si>
    <t>Шахты</t>
  </si>
  <si>
    <t>ИТОГО ПО ГОРОДАМ</t>
  </si>
  <si>
    <t>ВСЕГО ПО ОБЛАСТИ</t>
  </si>
  <si>
    <t>Наименование программ</t>
  </si>
  <si>
    <t>Коды строк</t>
  </si>
  <si>
    <t>бюджеты городских и сельских поселений</t>
  </si>
  <si>
    <t>100</t>
  </si>
  <si>
    <t>100.01</t>
  </si>
  <si>
    <t>100.02</t>
  </si>
  <si>
    <t>А</t>
  </si>
  <si>
    <t>Вид про-грам-мы</t>
  </si>
  <si>
    <t/>
  </si>
  <si>
    <t xml:space="preserve"> За счет средств федерального бюджета</t>
  </si>
  <si>
    <t>За счет средств областного бюджета</t>
  </si>
  <si>
    <t>За счет средств местного бюджета</t>
  </si>
  <si>
    <t>100.03</t>
  </si>
  <si>
    <t>100.04</t>
  </si>
  <si>
    <t>100.05</t>
  </si>
  <si>
    <t>бюджет городских и сельских поселений</t>
  </si>
  <si>
    <t>Приложение № 3</t>
  </si>
  <si>
    <t>100=100.10+100.20</t>
  </si>
  <si>
    <t>- на реализацию муниципальных программ</t>
  </si>
  <si>
    <t>100.10</t>
  </si>
  <si>
    <t>100.20</t>
  </si>
  <si>
    <t>ВСЕГО ПО ПРОГРАММАМ,*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</si>
  <si>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</si>
  <si>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</si>
  <si>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- на реализацию региональных программ**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</si>
  <si>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</si>
  <si>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</si>
  <si>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</si>
  <si>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</si>
  <si>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</si>
  <si>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</si>
  <si>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</si>
  <si>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</si>
  <si>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</si>
  <si>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исполнитель_________________телефон</t>
  </si>
  <si>
    <t>Представляется ежеквартально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</si>
  <si>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</si>
  <si>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</si>
  <si>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</si>
  <si>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</si>
  <si>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</si>
  <si>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</si>
  <si>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</si>
  <si>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</si>
  <si>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</si>
  <si>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Муниципальная  программа Алекс.с.п.«Развитие транспортной системы»(0409)</t>
  </si>
  <si>
    <t>муниципальная программа "Обеспечение качествеными жилищно-коммун.услугами населения Алекс.с.п." 0501,0502</t>
  </si>
  <si>
    <t xml:space="preserve">Муниципальная программа "Развитие сетей наружного освещения" 0503 </t>
  </si>
  <si>
    <t>Муниципальная программа"Развитие физической культуры и спорта"1101</t>
  </si>
  <si>
    <t>Районная долгосрочная целевая программа "Доступная среда (пандус)0801</t>
  </si>
  <si>
    <t>Средства,перечисляемые из бюджета поселения бюджету мун.района, связанные с орган. И осуществл. Мероприятий по ГО и ЧС</t>
  </si>
  <si>
    <t>Расходы на мероприятия по антитеррористической защиищености объектов соцсферы, подпрграмма"Профилактика экстремизма и терроризма на территории поселения" 0309 0310028290</t>
  </si>
  <si>
    <t>Расходы на мероприятия на обеспечение реализации комплекса мер по противодействию злоупотреблению наркотиков и их незаконному обороту на территории поселения  0309 0320028300</t>
  </si>
  <si>
    <t>Расходы нп мероприятия по временной занятости несовершенолетних граждан в возрасте от 14 до 18 лет 0309 0320028800</t>
  </si>
  <si>
    <t xml:space="preserve">Муниципальная  программа "Управление муниципальными финансами и создание условий для эффективного управления мун.финансами"0104 - 200,00-52500(251) </t>
  </si>
  <si>
    <t>Расходы на мероприятия по поощрению членов добровольных дружин 0309 0330028830</t>
  </si>
  <si>
    <t>Социальная поддержка граждан(1001)</t>
  </si>
  <si>
    <r>
      <t xml:space="preserve">Муниципальная  программа Алекс.с.п.«Защита населения  и территории Алекс.с.п. от ЧС, обеспеч.пожарной безопастности"»                  </t>
    </r>
    <r>
      <rPr>
        <b/>
        <sz val="11"/>
        <rFont val="Times New Roman"/>
        <family val="1"/>
      </rPr>
      <t>0309</t>
    </r>
  </si>
  <si>
    <r>
      <t xml:space="preserve">Охрана природных ресурсов"Охрана окружающей среды" </t>
    </r>
    <r>
      <rPr>
        <b/>
        <sz val="11"/>
        <rFont val="Times New Roman"/>
        <family val="1"/>
      </rPr>
      <t>0113</t>
    </r>
  </si>
  <si>
    <r>
      <t xml:space="preserve">Муниципальная  программа «Развитие мун.службы в Александровском сельском поселении » </t>
    </r>
    <r>
      <rPr>
        <b/>
        <sz val="11"/>
        <rFont val="Times New Roman"/>
        <family val="1"/>
      </rPr>
      <t>0113</t>
    </r>
  </si>
  <si>
    <r>
      <t xml:space="preserve">Муниципальная программа Алекс.с.п.«Обеспечение обществ.порядка и противодействие преступности"   </t>
    </r>
    <r>
      <rPr>
        <b/>
        <sz val="11"/>
        <rFont val="Times New Roman"/>
        <family val="1"/>
      </rPr>
      <t xml:space="preserve">0309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</si>
  <si>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</si>
  <si>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«Енергоэфективность и развитие энергетики на территории Алекс.с.п.»(0503--5000,00(администр)+7000,00-культура</t>
  </si>
  <si>
    <t>Е.С.Кондратенко</t>
  </si>
  <si>
    <t>Муниципальная программа "Благоустройство территории с.п."0503 (уличное освещение)</t>
  </si>
  <si>
    <t>Муниципальная программа "Благоустройство территории с.п."0503 ( все кроме уличного освещения и энергоэфективность)</t>
  </si>
  <si>
    <t>Муниципальная  программа "Развитие  культуры "0801 (без пандуса-20000 и энергоэфективности-5000+2000)</t>
  </si>
  <si>
    <t>на 01 января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</si>
</sst>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66"/>
  <sheetViews>
    <sheetView zoomScalePageLayoutView="0" workbookViewId="0" topLeftCell="A1">
      <pane xSplit="2" ySplit="8" topLeftCell="Q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4" sqref="U4:Z4"/>
    </sheetView>
  </sheetViews>
  <sheetFormatPr defaultColWidth="9.00390625" defaultRowHeight="12.75"/>
  <cols>
    <col min="1" max="1" width="3.00390625" style="6" customWidth="1"/>
    <col min="2" max="2" width="24.375" style="6" customWidth="1"/>
    <col min="3" max="3" width="15.875" style="0" customWidth="1"/>
    <col min="4" max="4" width="15.375" style="0" customWidth="1"/>
    <col min="5" max="5" width="14.375" style="0" customWidth="1"/>
    <col min="6" max="6" width="16.00390625" style="0" customWidth="1"/>
    <col min="7" max="7" width="15.125" style="0" customWidth="1"/>
    <col min="8" max="8" width="16.125" style="0" customWidth="1"/>
    <col min="9" max="9" width="15.25390625" style="0" customWidth="1"/>
    <col min="10" max="10" width="15.00390625" style="0" customWidth="1"/>
    <col min="11" max="11" width="14.875" style="0" customWidth="1"/>
    <col min="12" max="12" width="17.875" style="0" customWidth="1"/>
    <col min="13" max="13" width="14.00390625" style="0" customWidth="1"/>
    <col min="14" max="14" width="15.625" style="0" customWidth="1"/>
    <col min="15" max="15" width="15.75390625" style="0" customWidth="1"/>
    <col min="16" max="16" width="16.375" style="0" customWidth="1"/>
    <col min="17" max="17" width="15.375" style="0" customWidth="1"/>
    <col min="18" max="18" width="16.00390625" style="0" customWidth="1"/>
    <col min="19" max="19" width="13.625" style="0" customWidth="1"/>
    <col min="20" max="20" width="15.75390625" style="0" customWidth="1"/>
    <col min="21" max="21" width="15.375" style="0" customWidth="1"/>
    <col min="22" max="22" width="16.00390625" style="0" customWidth="1"/>
    <col min="23" max="24" width="15.125" style="0" customWidth="1"/>
    <col min="25" max="25" width="14.875" style="0" customWidth="1"/>
    <col min="26" max="26" width="15.875" style="0" customWidth="1"/>
    <col min="27" max="27" width="14.375" style="0" customWidth="1"/>
    <col min="28" max="28" width="15.25390625" style="0" customWidth="1"/>
    <col min="29" max="29" width="15.625" style="0" customWidth="1"/>
    <col min="30" max="30" width="16.125" style="0" customWidth="1"/>
    <col min="31" max="31" width="13.75390625" style="0" customWidth="1"/>
    <col min="32" max="32" width="15.625" style="0" customWidth="1"/>
    <col min="33" max="33" width="14.00390625" style="0" customWidth="1"/>
    <col min="34" max="35" width="15.00390625" style="0" customWidth="1"/>
    <col min="36" max="36" width="16.125" style="0" customWidth="1"/>
    <col min="37" max="37" width="15.75390625" style="0" customWidth="1"/>
    <col min="38" max="38" width="15.25390625" style="0" customWidth="1"/>
  </cols>
  <sheetData>
    <row r="1" ht="18.75" customHeight="1"/>
    <row r="2" ht="14.25" customHeight="1"/>
    <row r="4" spans="1:38" s="3" customFormat="1" ht="12.75" customHeight="1">
      <c r="A4" s="50"/>
      <c r="B4" s="50"/>
      <c r="C4" s="53" t="s">
        <v>7</v>
      </c>
      <c r="D4" s="53"/>
      <c r="E4" s="53"/>
      <c r="F4" s="53"/>
      <c r="G4" s="53"/>
      <c r="H4" s="53"/>
      <c r="I4" s="53" t="s">
        <v>8</v>
      </c>
      <c r="J4" s="53"/>
      <c r="K4" s="53"/>
      <c r="L4" s="53"/>
      <c r="M4" s="53"/>
      <c r="N4" s="53"/>
      <c r="O4" s="53" t="s">
        <v>9</v>
      </c>
      <c r="P4" s="53"/>
      <c r="Q4" s="53"/>
      <c r="R4" s="53"/>
      <c r="S4" s="53"/>
      <c r="T4" s="53"/>
      <c r="U4" s="53" t="s">
        <v>77</v>
      </c>
      <c r="V4" s="53"/>
      <c r="W4" s="53"/>
      <c r="X4" s="53"/>
      <c r="Y4" s="53"/>
      <c r="Z4" s="53"/>
      <c r="AA4" s="53" t="s">
        <v>78</v>
      </c>
      <c r="AB4" s="53"/>
      <c r="AC4" s="53"/>
      <c r="AD4" s="53"/>
      <c r="AE4" s="53"/>
      <c r="AF4" s="53"/>
      <c r="AG4" s="53" t="s">
        <v>79</v>
      </c>
      <c r="AH4" s="53"/>
      <c r="AI4" s="53"/>
      <c r="AJ4" s="53"/>
      <c r="AK4" s="53"/>
      <c r="AL4" s="53"/>
    </row>
    <row r="5" spans="1:38" s="17" customFormat="1" ht="12.75">
      <c r="A5" s="51"/>
      <c r="B5" s="51"/>
      <c r="C5" s="56" t="s">
        <v>71</v>
      </c>
      <c r="D5" s="57"/>
      <c r="E5" s="57"/>
      <c r="F5" s="57"/>
      <c r="G5" s="57"/>
      <c r="H5" s="58"/>
      <c r="I5" s="56" t="s">
        <v>72</v>
      </c>
      <c r="J5" s="57"/>
      <c r="K5" s="57"/>
      <c r="L5" s="57"/>
      <c r="M5" s="57"/>
      <c r="N5" s="58"/>
      <c r="O5" s="56" t="s">
        <v>73</v>
      </c>
      <c r="P5" s="57"/>
      <c r="Q5" s="57"/>
      <c r="R5" s="57"/>
      <c r="S5" s="57"/>
      <c r="T5" s="58"/>
      <c r="U5" s="56" t="s">
        <v>80</v>
      </c>
      <c r="V5" s="57"/>
      <c r="W5" s="57"/>
      <c r="X5" s="57"/>
      <c r="Y5" s="57"/>
      <c r="Z5" s="58"/>
      <c r="AA5" s="59" t="s">
        <v>81</v>
      </c>
      <c r="AB5" s="59"/>
      <c r="AC5" s="59"/>
      <c r="AD5" s="59"/>
      <c r="AE5" s="59"/>
      <c r="AF5" s="59"/>
      <c r="AG5" s="59" t="s">
        <v>82</v>
      </c>
      <c r="AH5" s="59"/>
      <c r="AI5" s="59"/>
      <c r="AJ5" s="59"/>
      <c r="AK5" s="59"/>
      <c r="AL5" s="59"/>
    </row>
    <row r="6" spans="1:38" s="5" customFormat="1" ht="12.75" customHeight="1">
      <c r="A6" s="51"/>
      <c r="B6" s="51"/>
      <c r="C6" s="54" t="s">
        <v>2</v>
      </c>
      <c r="D6" s="54"/>
      <c r="E6" s="55" t="s">
        <v>3</v>
      </c>
      <c r="F6" s="55"/>
      <c r="G6" s="55"/>
      <c r="H6" s="55"/>
      <c r="I6" s="54" t="s">
        <v>2</v>
      </c>
      <c r="J6" s="54"/>
      <c r="K6" s="55" t="s">
        <v>3</v>
      </c>
      <c r="L6" s="55"/>
      <c r="M6" s="55"/>
      <c r="N6" s="55"/>
      <c r="O6" s="54" t="s">
        <v>2</v>
      </c>
      <c r="P6" s="54"/>
      <c r="Q6" s="55" t="s">
        <v>3</v>
      </c>
      <c r="R6" s="55"/>
      <c r="S6" s="55"/>
      <c r="T6" s="55"/>
      <c r="U6" s="54" t="s">
        <v>2</v>
      </c>
      <c r="V6" s="54"/>
      <c r="W6" s="55" t="s">
        <v>3</v>
      </c>
      <c r="X6" s="55"/>
      <c r="Y6" s="55"/>
      <c r="Z6" s="55"/>
      <c r="AA6" s="54" t="s">
        <v>2</v>
      </c>
      <c r="AB6" s="54"/>
      <c r="AC6" s="55" t="s">
        <v>3</v>
      </c>
      <c r="AD6" s="55"/>
      <c r="AE6" s="55"/>
      <c r="AF6" s="55"/>
      <c r="AG6" s="54" t="s">
        <v>2</v>
      </c>
      <c r="AH6" s="54"/>
      <c r="AI6" s="55" t="s">
        <v>3</v>
      </c>
      <c r="AJ6" s="55"/>
      <c r="AK6" s="55"/>
      <c r="AL6" s="55"/>
    </row>
    <row r="7" spans="1:38" s="5" customFormat="1" ht="26.25" customHeight="1">
      <c r="A7" s="51"/>
      <c r="B7" s="51"/>
      <c r="C7" s="54"/>
      <c r="D7" s="54"/>
      <c r="E7" s="54" t="s">
        <v>4</v>
      </c>
      <c r="F7" s="54"/>
      <c r="G7" s="54" t="s">
        <v>70</v>
      </c>
      <c r="H7" s="54"/>
      <c r="I7" s="54"/>
      <c r="J7" s="54"/>
      <c r="K7" s="54" t="s">
        <v>4</v>
      </c>
      <c r="L7" s="54"/>
      <c r="M7" s="54" t="s">
        <v>70</v>
      </c>
      <c r="N7" s="54"/>
      <c r="O7" s="54"/>
      <c r="P7" s="54"/>
      <c r="Q7" s="54" t="s">
        <v>4</v>
      </c>
      <c r="R7" s="54"/>
      <c r="S7" s="54" t="s">
        <v>70</v>
      </c>
      <c r="T7" s="54"/>
      <c r="U7" s="54"/>
      <c r="V7" s="54"/>
      <c r="W7" s="54" t="s">
        <v>4</v>
      </c>
      <c r="X7" s="54"/>
      <c r="Y7" s="54" t="s">
        <v>83</v>
      </c>
      <c r="Z7" s="54"/>
      <c r="AA7" s="54"/>
      <c r="AB7" s="54"/>
      <c r="AC7" s="54" t="s">
        <v>4</v>
      </c>
      <c r="AD7" s="54"/>
      <c r="AE7" s="54" t="s">
        <v>83</v>
      </c>
      <c r="AF7" s="54"/>
      <c r="AG7" s="54"/>
      <c r="AH7" s="54"/>
      <c r="AI7" s="54" t="s">
        <v>4</v>
      </c>
      <c r="AJ7" s="54"/>
      <c r="AK7" s="54" t="s">
        <v>83</v>
      </c>
      <c r="AL7" s="54"/>
    </row>
    <row r="8" spans="1:38" s="5" customFormat="1" ht="38.25">
      <c r="A8" s="52"/>
      <c r="B8" s="52"/>
      <c r="C8" s="4" t="s">
        <v>5</v>
      </c>
      <c r="D8" s="4" t="s">
        <v>6</v>
      </c>
      <c r="E8" s="4" t="s">
        <v>5</v>
      </c>
      <c r="F8" s="4" t="s">
        <v>6</v>
      </c>
      <c r="G8" s="4" t="s">
        <v>5</v>
      </c>
      <c r="H8" s="4" t="s">
        <v>6</v>
      </c>
      <c r="I8" s="4" t="s">
        <v>5</v>
      </c>
      <c r="J8" s="4" t="s">
        <v>6</v>
      </c>
      <c r="K8" s="4" t="s">
        <v>5</v>
      </c>
      <c r="L8" s="4" t="s">
        <v>6</v>
      </c>
      <c r="M8" s="4" t="s">
        <v>5</v>
      </c>
      <c r="N8" s="4" t="s">
        <v>6</v>
      </c>
      <c r="O8" s="4" t="s">
        <v>5</v>
      </c>
      <c r="P8" s="4" t="s">
        <v>6</v>
      </c>
      <c r="Q8" s="4" t="s">
        <v>5</v>
      </c>
      <c r="R8" s="4" t="s">
        <v>6</v>
      </c>
      <c r="S8" s="4" t="s">
        <v>5</v>
      </c>
      <c r="T8" s="4" t="s">
        <v>6</v>
      </c>
      <c r="U8" s="4" t="s">
        <v>5</v>
      </c>
      <c r="V8" s="4" t="s">
        <v>6</v>
      </c>
      <c r="W8" s="4" t="s">
        <v>5</v>
      </c>
      <c r="X8" s="4" t="s">
        <v>6</v>
      </c>
      <c r="Y8" s="4" t="s">
        <v>5</v>
      </c>
      <c r="Z8" s="4" t="s">
        <v>6</v>
      </c>
      <c r="AA8" s="4" t="s">
        <v>5</v>
      </c>
      <c r="AB8" s="4" t="s">
        <v>6</v>
      </c>
      <c r="AC8" s="4" t="s">
        <v>5</v>
      </c>
      <c r="AD8" s="4" t="s">
        <v>6</v>
      </c>
      <c r="AE8" s="4" t="s">
        <v>5</v>
      </c>
      <c r="AF8" s="4" t="s">
        <v>6</v>
      </c>
      <c r="AG8" s="4" t="s">
        <v>5</v>
      </c>
      <c r="AH8" s="4" t="s">
        <v>6</v>
      </c>
      <c r="AI8" s="4" t="s">
        <v>5</v>
      </c>
      <c r="AJ8" s="4" t="s">
        <v>6</v>
      </c>
      <c r="AK8" s="4" t="s">
        <v>5</v>
      </c>
      <c r="AL8" s="4" t="s">
        <v>6</v>
      </c>
    </row>
    <row r="9" spans="1:38" ht="12.75">
      <c r="A9" s="7">
        <v>1</v>
      </c>
      <c r="B9" s="8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2.75">
      <c r="A10" s="7">
        <v>2</v>
      </c>
      <c r="B10" s="8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2.75">
      <c r="A11" s="7">
        <v>3</v>
      </c>
      <c r="B11" s="8" t="s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2.75">
      <c r="A12" s="7">
        <v>4</v>
      </c>
      <c r="B12" s="8" t="s">
        <v>13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2.75">
      <c r="A13" s="7">
        <v>5</v>
      </c>
      <c r="B13" s="8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2.75">
      <c r="A14" s="7">
        <v>6</v>
      </c>
      <c r="B14" s="8" t="s">
        <v>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12.75">
      <c r="A15" s="7">
        <v>7</v>
      </c>
      <c r="B15" s="8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2.75">
      <c r="A16" s="7">
        <v>8</v>
      </c>
      <c r="B16" s="8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2.75">
      <c r="A17" s="7">
        <v>9</v>
      </c>
      <c r="B17" s="8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12.75">
      <c r="A18" s="7">
        <v>10</v>
      </c>
      <c r="B18" s="8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ht="12.75">
      <c r="A19" s="7">
        <v>11</v>
      </c>
      <c r="B19" s="8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2.75">
      <c r="A20" s="7">
        <v>12</v>
      </c>
      <c r="B20" s="8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12.75">
      <c r="A21" s="7">
        <v>13</v>
      </c>
      <c r="B21" s="8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12.75">
      <c r="A22" s="7">
        <v>14</v>
      </c>
      <c r="B22" s="8" t="s">
        <v>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ht="12.75">
      <c r="A23" s="7">
        <v>15</v>
      </c>
      <c r="B23" s="8" t="s">
        <v>24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ht="12.75">
      <c r="A24" s="7">
        <v>16</v>
      </c>
      <c r="B24" s="8" t="s">
        <v>25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ht="12.75">
      <c r="A25" s="7">
        <v>17</v>
      </c>
      <c r="B25" s="8" t="s">
        <v>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ht="12.75">
      <c r="A26" s="7">
        <v>18</v>
      </c>
      <c r="B26" s="8" t="s">
        <v>27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12.75">
      <c r="A27" s="7">
        <v>19</v>
      </c>
      <c r="B27" s="8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ht="12.75">
      <c r="A28" s="7">
        <v>20</v>
      </c>
      <c r="B28" s="8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ht="12.75">
      <c r="A29" s="7">
        <v>21</v>
      </c>
      <c r="B29" s="8" t="s">
        <v>30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ht="12.75">
      <c r="A30" s="7">
        <v>22</v>
      </c>
      <c r="B30" s="8" t="s">
        <v>31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ht="12.75">
      <c r="A31" s="7">
        <v>23</v>
      </c>
      <c r="B31" s="8" t="s">
        <v>32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ht="12.75">
      <c r="A32" s="7">
        <v>24</v>
      </c>
      <c r="B32" s="8" t="s">
        <v>33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ht="12.75">
      <c r="A33" s="7">
        <v>25</v>
      </c>
      <c r="B33" s="8" t="s">
        <v>34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ht="12.75">
      <c r="A34" s="7">
        <v>26</v>
      </c>
      <c r="B34" s="8" t="s">
        <v>35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ht="12.75">
      <c r="A35" s="7">
        <v>27</v>
      </c>
      <c r="B35" s="8" t="s">
        <v>36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12.75">
      <c r="A36" s="7">
        <v>28</v>
      </c>
      <c r="B36" s="8" t="s">
        <v>37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ht="12.75">
      <c r="A37" s="7">
        <v>29</v>
      </c>
      <c r="B37" s="8" t="s">
        <v>38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ht="12.75">
      <c r="A38" s="7">
        <v>30</v>
      </c>
      <c r="B38" s="8" t="s">
        <v>39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ht="12.75">
      <c r="A39" s="7">
        <v>31</v>
      </c>
      <c r="B39" s="8" t="s">
        <v>40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ht="12.75">
      <c r="A40" s="7">
        <v>32</v>
      </c>
      <c r="B40" s="8" t="s">
        <v>41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ht="12.75">
      <c r="A41" s="7">
        <v>33</v>
      </c>
      <c r="B41" s="8" t="s">
        <v>42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ht="12.75">
      <c r="A42" s="7">
        <v>34</v>
      </c>
      <c r="B42" s="8" t="s">
        <v>43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ht="12.75">
      <c r="A43" s="7">
        <v>35</v>
      </c>
      <c r="B43" s="8" t="s">
        <v>44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ht="12.75">
      <c r="A44" s="7">
        <v>36</v>
      </c>
      <c r="B44" s="8" t="s">
        <v>45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ht="12.75">
      <c r="A45" s="7">
        <v>37</v>
      </c>
      <c r="B45" s="8" t="s">
        <v>46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ht="12.75">
      <c r="A46" s="7">
        <v>38</v>
      </c>
      <c r="B46" s="8" t="s">
        <v>47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ht="12.75">
      <c r="A47" s="7">
        <v>39</v>
      </c>
      <c r="B47" s="8" t="s">
        <v>48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ht="12.75">
      <c r="A48" s="7">
        <v>40</v>
      </c>
      <c r="B48" s="8" t="s">
        <v>49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ht="12.75">
      <c r="A49" s="7">
        <v>41</v>
      </c>
      <c r="B49" s="8" t="s">
        <v>50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ht="12.75">
      <c r="A50" s="7">
        <v>42</v>
      </c>
      <c r="B50" s="8" t="s">
        <v>51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12.75">
      <c r="A51" s="9">
        <v>43</v>
      </c>
      <c r="B51" s="10" t="s">
        <v>52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ht="12.75">
      <c r="A52" s="11"/>
      <c r="B52" s="12" t="s">
        <v>53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ht="12.75">
      <c r="A53" s="13">
        <v>44</v>
      </c>
      <c r="B53" s="14" t="s">
        <v>54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ht="12.75">
      <c r="A54" s="7">
        <v>45</v>
      </c>
      <c r="B54" s="8" t="s">
        <v>55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ht="12.75">
      <c r="A55" s="7">
        <v>46</v>
      </c>
      <c r="B55" s="8" t="s">
        <v>56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ht="12.75">
      <c r="A56" s="7">
        <v>47</v>
      </c>
      <c r="B56" s="8" t="s">
        <v>57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12.75">
      <c r="A57" s="7">
        <v>48</v>
      </c>
      <c r="B57" s="8" t="s">
        <v>58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ht="12.75">
      <c r="A58" s="7">
        <v>49</v>
      </c>
      <c r="B58" s="8" t="s">
        <v>59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12.75">
      <c r="A59" s="7">
        <v>50</v>
      </c>
      <c r="B59" s="8" t="s">
        <v>60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ht="12.75">
      <c r="A60" s="7">
        <v>51</v>
      </c>
      <c r="B60" s="8" t="s">
        <v>61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ht="12.75">
      <c r="A61" s="7">
        <v>52</v>
      </c>
      <c r="B61" s="8" t="s">
        <v>62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ht="12.75">
      <c r="A62" s="7">
        <v>53</v>
      </c>
      <c r="B62" s="8" t="s">
        <v>63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ht="12.75">
      <c r="A63" s="7">
        <v>54</v>
      </c>
      <c r="B63" s="8" t="s">
        <v>64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ht="12.75">
      <c r="A64" s="9">
        <v>55</v>
      </c>
      <c r="B64" s="10" t="s">
        <v>65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ht="12.75">
      <c r="A65" s="11"/>
      <c r="B65" s="12" t="s">
        <v>66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ht="12.75">
      <c r="A66" s="11"/>
      <c r="B66" s="12" t="s">
        <v>67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</sheetData>
  <sheetProtection/>
  <mergeCells count="38">
    <mergeCell ref="AA6:AB7"/>
    <mergeCell ref="AC6:AF6"/>
    <mergeCell ref="AG6:AH7"/>
    <mergeCell ref="AI6:AL6"/>
    <mergeCell ref="AC7:AD7"/>
    <mergeCell ref="AE7:AF7"/>
    <mergeCell ref="AI7:AJ7"/>
    <mergeCell ref="AK7:AL7"/>
    <mergeCell ref="U5:Z5"/>
    <mergeCell ref="AG5:AL5"/>
    <mergeCell ref="U4:Z4"/>
    <mergeCell ref="AA4:AF4"/>
    <mergeCell ref="AG4:AL4"/>
    <mergeCell ref="AA5:AF5"/>
    <mergeCell ref="U6:V7"/>
    <mergeCell ref="Q7:R7"/>
    <mergeCell ref="O6:P7"/>
    <mergeCell ref="Q6:T6"/>
    <mergeCell ref="W6:Z6"/>
    <mergeCell ref="W7:X7"/>
    <mergeCell ref="Y7:Z7"/>
    <mergeCell ref="S7:T7"/>
    <mergeCell ref="O4:T4"/>
    <mergeCell ref="O5:T5"/>
    <mergeCell ref="I5:N5"/>
    <mergeCell ref="G7:H7"/>
    <mergeCell ref="K7:L7"/>
    <mergeCell ref="C5:H5"/>
    <mergeCell ref="A4:A8"/>
    <mergeCell ref="C4:H4"/>
    <mergeCell ref="I4:N4"/>
    <mergeCell ref="E7:F7"/>
    <mergeCell ref="B4:B8"/>
    <mergeCell ref="C6:D7"/>
    <mergeCell ref="E6:H6"/>
    <mergeCell ref="I6:J7"/>
    <mergeCell ref="K6:N6"/>
    <mergeCell ref="M7:N7"/>
  </mergeCells>
  <printOptions/>
  <pageMargins left="0" right="0" top="0.17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28">
      <selection activeCell="B4" sqref="B4:K4"/>
    </sheetView>
  </sheetViews>
  <sheetFormatPr defaultColWidth="9.00390625" defaultRowHeight="12.75"/>
  <cols>
    <col min="1" max="1" width="5.625" style="24" customWidth="1"/>
    <col min="2" max="2" width="37.75390625" style="26" customWidth="1"/>
    <col min="3" max="3" width="7.00390625" style="27" customWidth="1"/>
    <col min="4" max="4" width="13.625" style="28" customWidth="1"/>
    <col min="5" max="5" width="14.625" style="28" customWidth="1"/>
    <col min="6" max="6" width="6.75390625" style="28" customWidth="1"/>
    <col min="7" max="7" width="8.875" style="28" customWidth="1"/>
    <col min="8" max="8" width="12.00390625" style="28" customWidth="1"/>
    <col min="9" max="9" width="13.125" style="28" customWidth="1"/>
    <col min="10" max="10" width="13.75390625" style="28" customWidth="1"/>
    <col min="11" max="11" width="13.00390625" style="28" customWidth="1"/>
    <col min="12" max="16384" width="9.125" style="6" customWidth="1"/>
  </cols>
  <sheetData>
    <row r="1" spans="2:11" s="31" customFormat="1" ht="12.75">
      <c r="B1" s="42" t="s">
        <v>103</v>
      </c>
      <c r="D1" s="63"/>
      <c r="E1" s="63"/>
      <c r="F1" s="63"/>
      <c r="I1" s="63" t="s">
        <v>84</v>
      </c>
      <c r="J1" s="63"/>
      <c r="K1" s="63"/>
    </row>
    <row r="2" spans="2:11" s="31" customFormat="1" ht="12.75">
      <c r="B2" s="32"/>
      <c r="D2" s="33"/>
      <c r="E2" s="33"/>
      <c r="F2" s="33"/>
      <c r="I2" s="63"/>
      <c r="J2" s="63"/>
      <c r="K2" s="63"/>
    </row>
    <row r="3" spans="2:16" s="31" customFormat="1" ht="12.75">
      <c r="B3" s="32"/>
      <c r="D3" s="35"/>
      <c r="E3" s="35"/>
      <c r="F3" s="35"/>
      <c r="G3" s="36"/>
      <c r="H3" s="36"/>
      <c r="I3" s="36"/>
      <c r="J3" s="35"/>
      <c r="K3" s="36"/>
      <c r="L3" s="34"/>
      <c r="M3" s="36"/>
      <c r="N3" s="36"/>
      <c r="O3" s="36"/>
      <c r="P3" s="36"/>
    </row>
    <row r="4" spans="1:11" s="25" customFormat="1" ht="15.75" customHeight="1">
      <c r="A4" s="24"/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s="25" customFormat="1" ht="15.75">
      <c r="A5" s="24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25" customFormat="1" ht="14.25" customHeight="1">
      <c r="A6" s="24"/>
      <c r="B6" s="62" t="s">
        <v>135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s="25" customFormat="1" ht="14.25" customHeight="1">
      <c r="A7" s="24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25" customFormat="1" ht="12.75">
      <c r="A8" s="24"/>
      <c r="B8" s="1"/>
      <c r="C8" s="22"/>
      <c r="D8" s="23"/>
      <c r="E8" s="20"/>
      <c r="F8" s="23"/>
      <c r="G8" s="20"/>
      <c r="H8" s="20"/>
      <c r="I8" s="21"/>
      <c r="J8" s="64" t="s">
        <v>1</v>
      </c>
      <c r="K8" s="64"/>
    </row>
    <row r="9" spans="1:11" s="25" customFormat="1" ht="12.75">
      <c r="A9" s="66" t="s">
        <v>75</v>
      </c>
      <c r="B9" s="70" t="s">
        <v>68</v>
      </c>
      <c r="C9" s="66" t="s">
        <v>69</v>
      </c>
      <c r="D9" s="70" t="s">
        <v>2</v>
      </c>
      <c r="E9" s="70"/>
      <c r="F9" s="60" t="s">
        <v>97</v>
      </c>
      <c r="G9" s="60"/>
      <c r="H9" s="60"/>
      <c r="I9" s="60"/>
      <c r="J9" s="60"/>
      <c r="K9" s="60"/>
    </row>
    <row r="10" spans="1:11" s="25" customFormat="1" ht="24" customHeight="1">
      <c r="A10" s="67"/>
      <c r="B10" s="70"/>
      <c r="C10" s="67"/>
      <c r="D10" s="70"/>
      <c r="E10" s="70"/>
      <c r="F10" s="70" t="s">
        <v>98</v>
      </c>
      <c r="G10" s="70"/>
      <c r="H10" s="70" t="s">
        <v>99</v>
      </c>
      <c r="I10" s="70"/>
      <c r="J10" s="70" t="s">
        <v>100</v>
      </c>
      <c r="K10" s="70"/>
    </row>
    <row r="11" spans="1:11" s="25" customFormat="1" ht="63.75">
      <c r="A11" s="68"/>
      <c r="B11" s="70"/>
      <c r="C11" s="68"/>
      <c r="D11" s="2" t="s">
        <v>5</v>
      </c>
      <c r="E11" s="2" t="s">
        <v>6</v>
      </c>
      <c r="F11" s="2" t="s">
        <v>5</v>
      </c>
      <c r="G11" s="2" t="s">
        <v>6</v>
      </c>
      <c r="H11" s="2" t="s">
        <v>5</v>
      </c>
      <c r="I11" s="2" t="s">
        <v>6</v>
      </c>
      <c r="J11" s="2" t="s">
        <v>5</v>
      </c>
      <c r="K11" s="2" t="s">
        <v>6</v>
      </c>
    </row>
    <row r="12" spans="1:11" s="25" customFormat="1" ht="12.75">
      <c r="A12" s="19" t="s">
        <v>74</v>
      </c>
      <c r="B12" s="18">
        <v>1</v>
      </c>
      <c r="C12" s="18">
        <v>2</v>
      </c>
      <c r="D12" s="18" t="s">
        <v>95</v>
      </c>
      <c r="E12" s="18" t="s">
        <v>96</v>
      </c>
      <c r="F12" s="18">
        <v>5</v>
      </c>
      <c r="G12" s="18">
        <v>6</v>
      </c>
      <c r="H12" s="18">
        <v>7</v>
      </c>
      <c r="I12" s="18">
        <v>8</v>
      </c>
      <c r="J12" s="18" t="s">
        <v>93</v>
      </c>
      <c r="K12" s="18" t="s">
        <v>94</v>
      </c>
    </row>
    <row r="13" spans="1:11" ht="62.25" customHeight="1">
      <c r="A13" s="47" t="s">
        <v>104</v>
      </c>
      <c r="B13" s="48" t="s">
        <v>127</v>
      </c>
      <c r="C13" s="45"/>
      <c r="D13" s="43">
        <v>15900</v>
      </c>
      <c r="E13" s="43">
        <v>15900</v>
      </c>
      <c r="F13" s="43"/>
      <c r="G13" s="43"/>
      <c r="H13" s="43"/>
      <c r="I13" s="43"/>
      <c r="J13" s="43">
        <f>D13-F13-H13</f>
        <v>15900</v>
      </c>
      <c r="K13" s="43">
        <f>E13</f>
        <v>15900</v>
      </c>
    </row>
    <row r="14" spans="1:11" ht="30.75" customHeight="1">
      <c r="A14" s="47"/>
      <c r="B14" s="48" t="s">
        <v>126</v>
      </c>
      <c r="C14" s="45"/>
      <c r="D14" s="43">
        <v>9800</v>
      </c>
      <c r="E14" s="43">
        <v>9800</v>
      </c>
      <c r="F14" s="43"/>
      <c r="G14" s="43"/>
      <c r="H14" s="43"/>
      <c r="I14" s="43"/>
      <c r="J14" s="43">
        <v>9800</v>
      </c>
      <c r="K14" s="43">
        <f>E14</f>
        <v>9800</v>
      </c>
    </row>
    <row r="15" spans="1:11" ht="74.25">
      <c r="A15" s="47" t="s">
        <v>105</v>
      </c>
      <c r="B15" s="48" t="s">
        <v>125</v>
      </c>
      <c r="C15" s="45"/>
      <c r="D15" s="43">
        <v>334900</v>
      </c>
      <c r="E15" s="43">
        <v>328417.6</v>
      </c>
      <c r="F15" s="43"/>
      <c r="G15" s="43"/>
      <c r="H15" s="43"/>
      <c r="I15" s="43"/>
      <c r="J15" s="43">
        <f>D15</f>
        <v>334900</v>
      </c>
      <c r="K15" s="43">
        <f>E15</f>
        <v>328417.6</v>
      </c>
    </row>
    <row r="16" spans="1:11" ht="60">
      <c r="A16" s="47" t="s">
        <v>106</v>
      </c>
      <c r="B16" s="48" t="s">
        <v>128</v>
      </c>
      <c r="C16" s="45"/>
      <c r="D16" s="43">
        <v>37000</v>
      </c>
      <c r="E16" s="43">
        <v>18827.44</v>
      </c>
      <c r="F16" s="43"/>
      <c r="G16" s="43"/>
      <c r="H16" s="43"/>
      <c r="I16" s="43"/>
      <c r="J16" s="43">
        <f aca="true" t="shared" si="0" ref="J16:J30">D16-F16-H16</f>
        <v>37000</v>
      </c>
      <c r="K16" s="43">
        <f aca="true" t="shared" si="1" ref="K16:K29">E16-G16-I16</f>
        <v>18827.44</v>
      </c>
    </row>
    <row r="17" spans="1:11" ht="60">
      <c r="A17" s="47"/>
      <c r="B17" s="48" t="s">
        <v>118</v>
      </c>
      <c r="C17" s="45"/>
      <c r="D17" s="43"/>
      <c r="E17" s="43"/>
      <c r="F17" s="43"/>
      <c r="G17" s="43"/>
      <c r="H17" s="43"/>
      <c r="I17" s="43"/>
      <c r="J17" s="43"/>
      <c r="K17" s="43"/>
    </row>
    <row r="18" spans="1:11" ht="90">
      <c r="A18" s="47"/>
      <c r="B18" s="48" t="s">
        <v>119</v>
      </c>
      <c r="C18" s="45"/>
      <c r="D18" s="43"/>
      <c r="E18" s="43"/>
      <c r="F18" s="43"/>
      <c r="G18" s="43"/>
      <c r="H18" s="43"/>
      <c r="I18" s="43"/>
      <c r="J18" s="43"/>
      <c r="K18" s="43"/>
    </row>
    <row r="19" spans="1:11" ht="81" customHeight="1">
      <c r="A19" s="47"/>
      <c r="B19" s="48" t="s">
        <v>120</v>
      </c>
      <c r="C19" s="45"/>
      <c r="D19" s="43"/>
      <c r="E19" s="43"/>
      <c r="F19" s="43"/>
      <c r="G19" s="43"/>
      <c r="H19" s="43"/>
      <c r="I19" s="43"/>
      <c r="J19" s="43"/>
      <c r="K19" s="43"/>
    </row>
    <row r="20" spans="1:11" ht="47.25" customHeight="1">
      <c r="A20" s="47"/>
      <c r="B20" s="48" t="s">
        <v>121</v>
      </c>
      <c r="C20" s="45"/>
      <c r="D20" s="43"/>
      <c r="E20" s="43"/>
      <c r="F20" s="43"/>
      <c r="G20" s="43"/>
      <c r="H20" s="43"/>
      <c r="I20" s="43"/>
      <c r="J20" s="43"/>
      <c r="K20" s="43"/>
    </row>
    <row r="21" spans="1:11" ht="47.25" customHeight="1">
      <c r="A21" s="47"/>
      <c r="B21" s="48" t="s">
        <v>123</v>
      </c>
      <c r="C21" s="45"/>
      <c r="D21" s="43"/>
      <c r="E21" s="43"/>
      <c r="F21" s="43"/>
      <c r="G21" s="43"/>
      <c r="H21" s="43"/>
      <c r="I21" s="43"/>
      <c r="J21" s="43"/>
      <c r="K21" s="43"/>
    </row>
    <row r="22" spans="1:11" ht="45">
      <c r="A22" s="47" t="s">
        <v>107</v>
      </c>
      <c r="B22" s="48" t="s">
        <v>113</v>
      </c>
      <c r="C22" s="45"/>
      <c r="D22" s="43">
        <v>4816900</v>
      </c>
      <c r="E22" s="43">
        <v>4732625.67</v>
      </c>
      <c r="F22" s="43"/>
      <c r="G22" s="43"/>
      <c r="H22" s="43"/>
      <c r="I22" s="43"/>
      <c r="J22" s="43">
        <f>D22-H22</f>
        <v>4816900</v>
      </c>
      <c r="K22" s="43">
        <f t="shared" si="1"/>
        <v>4732625.67</v>
      </c>
    </row>
    <row r="23" spans="1:11" ht="60" customHeight="1">
      <c r="A23" s="47" t="s">
        <v>108</v>
      </c>
      <c r="B23" s="48" t="s">
        <v>114</v>
      </c>
      <c r="C23" s="45"/>
      <c r="D23" s="43">
        <v>119500</v>
      </c>
      <c r="E23" s="43">
        <v>103635.04</v>
      </c>
      <c r="F23" s="43"/>
      <c r="G23" s="43"/>
      <c r="H23" s="43"/>
      <c r="I23" s="43"/>
      <c r="J23" s="43">
        <f t="shared" si="0"/>
        <v>119500</v>
      </c>
      <c r="K23" s="43">
        <f t="shared" si="1"/>
        <v>103635.04</v>
      </c>
    </row>
    <row r="24" spans="1:11" ht="15">
      <c r="A24" s="47" t="s">
        <v>109</v>
      </c>
      <c r="B24" s="48"/>
      <c r="C24" s="45"/>
      <c r="D24" s="43"/>
      <c r="E24" s="43"/>
      <c r="F24" s="43"/>
      <c r="G24" s="43"/>
      <c r="H24" s="43"/>
      <c r="I24" s="43"/>
      <c r="J24" s="43">
        <f t="shared" si="0"/>
        <v>0</v>
      </c>
      <c r="K24" s="43">
        <f t="shared" si="1"/>
        <v>0</v>
      </c>
    </row>
    <row r="25" spans="1:11" ht="30">
      <c r="A25" s="47" t="s">
        <v>110</v>
      </c>
      <c r="B25" s="48" t="s">
        <v>115</v>
      </c>
      <c r="C25" s="45"/>
      <c r="D25" s="43"/>
      <c r="E25" s="43"/>
      <c r="F25" s="43"/>
      <c r="G25" s="43"/>
      <c r="H25" s="43"/>
      <c r="I25" s="43"/>
      <c r="J25" s="43">
        <f t="shared" si="0"/>
        <v>0</v>
      </c>
      <c r="K25" s="43">
        <f t="shared" si="1"/>
        <v>0</v>
      </c>
    </row>
    <row r="26" spans="1:11" ht="75" customHeight="1">
      <c r="A26" s="47" t="s">
        <v>111</v>
      </c>
      <c r="B26" s="48" t="s">
        <v>130</v>
      </c>
      <c r="C26" s="45"/>
      <c r="D26" s="43">
        <v>12000</v>
      </c>
      <c r="E26" s="43">
        <v>6967</v>
      </c>
      <c r="F26" s="43"/>
      <c r="G26" s="43"/>
      <c r="H26" s="43"/>
      <c r="I26" s="43"/>
      <c r="J26" s="43">
        <f t="shared" si="0"/>
        <v>12000</v>
      </c>
      <c r="K26" s="43">
        <f t="shared" si="1"/>
        <v>6967</v>
      </c>
    </row>
    <row r="27" spans="1:11" ht="45" customHeight="1">
      <c r="A27" s="47" t="s">
        <v>93</v>
      </c>
      <c r="B27" s="48" t="s">
        <v>132</v>
      </c>
      <c r="C27" s="45"/>
      <c r="D27" s="43">
        <v>1038700</v>
      </c>
      <c r="E27" s="43">
        <v>1003565.28</v>
      </c>
      <c r="F27" s="43"/>
      <c r="G27" s="43"/>
      <c r="H27" s="43"/>
      <c r="I27" s="43"/>
      <c r="J27" s="43">
        <f t="shared" si="0"/>
        <v>1038700</v>
      </c>
      <c r="K27" s="43">
        <f t="shared" si="1"/>
        <v>1003565.28</v>
      </c>
    </row>
    <row r="28" spans="1:11" ht="60">
      <c r="A28" s="47"/>
      <c r="B28" s="48" t="s">
        <v>133</v>
      </c>
      <c r="C28" s="45"/>
      <c r="D28" s="43">
        <v>572000</v>
      </c>
      <c r="E28" s="43">
        <v>535529.15</v>
      </c>
      <c r="F28" s="43"/>
      <c r="G28" s="43"/>
      <c r="H28" s="43"/>
      <c r="I28" s="43"/>
      <c r="J28" s="43">
        <f t="shared" si="0"/>
        <v>572000</v>
      </c>
      <c r="K28" s="43">
        <f>E28</f>
        <v>535529.15</v>
      </c>
    </row>
    <row r="29" spans="1:11" ht="45">
      <c r="A29" s="47" t="s">
        <v>94</v>
      </c>
      <c r="B29" s="48" t="s">
        <v>134</v>
      </c>
      <c r="C29" s="45"/>
      <c r="D29" s="43">
        <v>5817500</v>
      </c>
      <c r="E29" s="43">
        <v>4292282.49</v>
      </c>
      <c r="F29" s="43"/>
      <c r="G29" s="43"/>
      <c r="H29" s="43">
        <v>61000</v>
      </c>
      <c r="I29" s="43"/>
      <c r="J29" s="43">
        <f t="shared" si="0"/>
        <v>5756500</v>
      </c>
      <c r="K29" s="43">
        <f t="shared" si="1"/>
        <v>4292282.49</v>
      </c>
    </row>
    <row r="30" spans="1:11" ht="30">
      <c r="A30" s="47" t="s">
        <v>112</v>
      </c>
      <c r="B30" s="48" t="s">
        <v>116</v>
      </c>
      <c r="C30" s="45"/>
      <c r="D30" s="43">
        <v>10000</v>
      </c>
      <c r="E30" s="43"/>
      <c r="F30" s="43"/>
      <c r="G30" s="43"/>
      <c r="H30" s="43"/>
      <c r="I30" s="43"/>
      <c r="J30" s="43">
        <f t="shared" si="0"/>
        <v>10000</v>
      </c>
      <c r="K30" s="43">
        <f>E30</f>
        <v>0</v>
      </c>
    </row>
    <row r="31" spans="1:11" ht="76.5" customHeight="1">
      <c r="A31" s="47"/>
      <c r="B31" s="48" t="s">
        <v>122</v>
      </c>
      <c r="C31" s="45"/>
      <c r="D31" s="43">
        <v>6176400</v>
      </c>
      <c r="E31" s="43">
        <v>6026808.78</v>
      </c>
      <c r="F31" s="43"/>
      <c r="G31" s="43"/>
      <c r="H31" s="43"/>
      <c r="I31" s="43"/>
      <c r="J31" s="43">
        <f>D31</f>
        <v>6176400</v>
      </c>
      <c r="K31" s="43">
        <f>E31</f>
        <v>6026808.78</v>
      </c>
    </row>
    <row r="32" spans="1:11" ht="45">
      <c r="A32" s="47"/>
      <c r="B32" s="48" t="s">
        <v>117</v>
      </c>
      <c r="C32" s="45"/>
      <c r="D32" s="43">
        <v>20000</v>
      </c>
      <c r="E32" s="43"/>
      <c r="F32" s="43"/>
      <c r="G32" s="43"/>
      <c r="H32" s="43"/>
      <c r="I32" s="43"/>
      <c r="J32" s="43">
        <f>D32</f>
        <v>20000</v>
      </c>
      <c r="K32" s="43">
        <f>E32</f>
        <v>0</v>
      </c>
    </row>
    <row r="33" spans="1:11" ht="15">
      <c r="A33" s="47"/>
      <c r="B33" s="48" t="s">
        <v>124</v>
      </c>
      <c r="C33" s="45"/>
      <c r="D33" s="43">
        <v>5000</v>
      </c>
      <c r="E33" s="43">
        <v>735.31</v>
      </c>
      <c r="F33" s="43"/>
      <c r="G33" s="43"/>
      <c r="H33" s="43"/>
      <c r="I33" s="43"/>
      <c r="J33" s="43">
        <v>5000</v>
      </c>
      <c r="K33" s="43">
        <f>E33</f>
        <v>735.31</v>
      </c>
    </row>
    <row r="34" spans="1:11" s="37" customFormat="1" ht="38.25">
      <c r="A34" s="49" t="s">
        <v>76</v>
      </c>
      <c r="B34" s="46" t="s">
        <v>89</v>
      </c>
      <c r="C34" s="46" t="s">
        <v>85</v>
      </c>
      <c r="D34" s="44">
        <f>D13+D14+D15+D16+D17+D18+D19+D20+D21+D22+D23+D25+D26+D27+D28+D29+D30+D31+D32+D33</f>
        <v>18985600</v>
      </c>
      <c r="E34" s="44">
        <f>E13+E14+E15+E16+E17+E18+E19+E20+E21+E22+E23+E25+E26+E27+E28+E29+E30+E31+E32</f>
        <v>17074358.450000003</v>
      </c>
      <c r="F34" s="44"/>
      <c r="G34" s="44"/>
      <c r="H34" s="44">
        <f>SUM(H15:H32)+H13</f>
        <v>61000</v>
      </c>
      <c r="I34" s="44">
        <f>I13+I15+I16+I22+I23+I24+I25+I26+I27+I29+I30+I32+I31</f>
        <v>0</v>
      </c>
      <c r="J34" s="44">
        <f>J13+J14+J15+J16+J17+J18+J19+J20+J21+J22+J23+J25+J26+J27+J28+J29+J30+J31+J32+J33</f>
        <v>18924600</v>
      </c>
      <c r="K34" s="44">
        <f>K13+K14+K15+K16+K17+K18+K19+K20+K21+K22+K23+K24+K25+K26+K27+K28+K29+K30+K31+K32+K33</f>
        <v>17075093.76</v>
      </c>
    </row>
    <row r="35" spans="1:11" s="37" customFormat="1" ht="12.75">
      <c r="A35" s="49"/>
      <c r="B35" s="46" t="s">
        <v>3</v>
      </c>
      <c r="C35" s="46"/>
      <c r="D35" s="44"/>
      <c r="E35" s="44"/>
      <c r="F35" s="44"/>
      <c r="G35" s="44"/>
      <c r="H35" s="44"/>
      <c r="I35" s="44"/>
      <c r="J35" s="44"/>
      <c r="K35" s="44" t="s">
        <v>129</v>
      </c>
    </row>
    <row r="36" spans="1:3" ht="12.75">
      <c r="A36" s="24" t="s">
        <v>76</v>
      </c>
      <c r="B36" s="39" t="s">
        <v>86</v>
      </c>
      <c r="C36" s="40" t="s">
        <v>87</v>
      </c>
    </row>
    <row r="37" spans="1:3" ht="12.75">
      <c r="A37" s="24" t="s">
        <v>76</v>
      </c>
      <c r="B37" s="39" t="s">
        <v>92</v>
      </c>
      <c r="C37" s="40" t="s">
        <v>88</v>
      </c>
    </row>
    <row r="38" spans="1:11" ht="30" customHeight="1">
      <c r="A38" s="69" t="s">
        <v>90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22.5" customHeight="1">
      <c r="A39" s="69" t="s">
        <v>91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ht="12.75">
      <c r="B40" s="31"/>
    </row>
    <row r="41" spans="2:4" ht="12.75">
      <c r="B41" s="31" t="s">
        <v>101</v>
      </c>
      <c r="C41" s="65" t="s">
        <v>131</v>
      </c>
      <c r="D41" s="65"/>
    </row>
    <row r="42" ht="12.75">
      <c r="B42" s="31"/>
    </row>
    <row r="43" ht="12.75">
      <c r="B43" s="41" t="s">
        <v>102</v>
      </c>
    </row>
  </sheetData>
  <sheetProtection/>
  <mergeCells count="17">
    <mergeCell ref="C41:D41"/>
    <mergeCell ref="A9:A11"/>
    <mergeCell ref="A38:K38"/>
    <mergeCell ref="A39:K39"/>
    <mergeCell ref="C9:C11"/>
    <mergeCell ref="D9:E10"/>
    <mergeCell ref="F10:G10"/>
    <mergeCell ref="H10:I10"/>
    <mergeCell ref="B9:B11"/>
    <mergeCell ref="J10:K10"/>
    <mergeCell ref="F9:K9"/>
    <mergeCell ref="B4:K4"/>
    <mergeCell ref="B6:K6"/>
    <mergeCell ref="D1:F1"/>
    <mergeCell ref="J8:K8"/>
    <mergeCell ref="I1:K1"/>
    <mergeCell ref="I2:K2"/>
  </mergeCells>
  <printOptions/>
  <pageMargins left="0.15748031496062992" right="0.1968503937007874" top="0.15748031496062992" bottom="0.35433070866141736" header="0.15748031496062992" footer="0.15748031496062992"/>
  <pageSetup firstPageNumber="11" useFirstPageNumber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2017-01-12T11:38:33Z</cp:lastPrinted>
  <dcterms:created xsi:type="dcterms:W3CDTF">2011-01-13T12:37:06Z</dcterms:created>
  <dcterms:modified xsi:type="dcterms:W3CDTF">2017-01-12T11:43:15Z</dcterms:modified>
  <cp:category/>
  <cp:version/>
  <cp:contentType/>
  <cp:contentStatus/>
</cp:coreProperties>
</file>