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8\"/>
    </mc:Choice>
  </mc:AlternateContent>
  <xr:revisionPtr revIDLastSave="0" documentId="13_ncr:1_{67521D02-20D5-4304-8972-388EFAC8CACF}" xr6:coauthVersionLast="47" xr6:coauthVersionMax="47" xr10:uidLastSave="{00000000-0000-0000-0000-000000000000}"/>
  <bookViews>
    <workbookView xWindow="0" yWindow="300" windowWidth="28800" windowHeight="1545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0" i="3" l="1"/>
  <c r="E22" i="3"/>
  <c r="E19" i="3" s="1"/>
  <c r="E15" i="2"/>
  <c r="E13" i="2" s="1"/>
  <c r="F13" i="2" s="1"/>
  <c r="E19" i="2"/>
  <c r="F19" i="2" s="1"/>
  <c r="E21" i="2"/>
  <c r="F21" i="2"/>
  <c r="E34" i="2"/>
  <c r="F34" i="2" s="1"/>
  <c r="E35" i="2"/>
  <c r="F35" i="2" s="1"/>
  <c r="E36" i="2"/>
  <c r="E137" i="2"/>
  <c r="E138" i="2"/>
  <c r="E139" i="2"/>
  <c r="F139" i="2" s="1"/>
  <c r="E179" i="2"/>
  <c r="F179" i="2" s="1"/>
  <c r="E180" i="2"/>
  <c r="E181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8" i="2"/>
  <c r="F17" i="2"/>
  <c r="F16" i="2"/>
  <c r="F15" i="2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9" i="3" l="1"/>
  <c r="F18" i="3" s="1"/>
  <c r="F12" i="3" s="1"/>
  <c r="E18" i="3"/>
  <c r="E12" i="3" s="1"/>
</calcChain>
</file>

<file path=xl/sharedStrings.xml><?xml version="1.0" encoding="utf-8"?>
<sst xmlns="http://schemas.openxmlformats.org/spreadsheetml/2006/main" count="1060" uniqueCount="495">
  <si>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</si>
  <si>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</si>
  <si>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</si>
  <si>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</si>
  <si>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</si>
  <si>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</si>
  <si>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</si>
  <si>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</si>
  <si>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</si>
  <si>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</si>
  <si>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</si>
  <si>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</si>
  <si>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</si>
  <si>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</si>
  <si>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</si>
  <si>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</si>
  <si>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</si>
  <si>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</si>
  <si>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</si>
  <si>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</si>
  <si>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</si>
  <si>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</si>
  <si>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</si>
  <si>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</si>
  <si>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</si>
  <si>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</si>
  <si>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</si>
  <si>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</si>
  <si>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</si>
  <si>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</si>
  <si>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</si>
  <si>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</si>
  <si>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</si>
  <si>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</si>
  <si>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</si>
  <si>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</si>
  <si>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</si>
  <si>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</si>
  <si>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</si>
  <si>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</si>
  <si>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</si>
  <si>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</si>
  <si>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</si>
  <si>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</si>
  <si>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</si>
  <si>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</si>
  <si>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</si>
  <si>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</si>
  <si>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</si>
  <si>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</si>
  <si>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</si>
  <si>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</si>
  <si>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</si>
  <si>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</si>
  <si>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</si>
  <si>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</si>
  <si>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</si>
  <si>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</si>
  <si>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</si>
  <si>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</si>
  <si>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</si>
  <si>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</si>
  <si>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</si>
  <si>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</si>
  <si>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</si>
  <si>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</si>
  <si>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</si>
  <si>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</si>
  <si>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</si>
  <si>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</si>
  <si>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</si>
  <si>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</si>
  <si>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</si>
  <si>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</si>
  <si>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</si>
  <si>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</si>
  <si>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</si>
  <si>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</si>
  <si>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</si>
  <si>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</si>
  <si>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</si>
  <si>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</si>
  <si>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</si>
  <si>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</si>
  <si>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</si>
  <si>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</si>
  <si>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</si>
  <si>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</si>
  <si>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</si>
  <si>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</si>
  <si>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</si>
  <si>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</si>
  <si>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</si>
  <si>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</si>
  <si>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</si>
  <si>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</si>
  <si>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</si>
  <si>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</si>
  <si>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</si>
  <si>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</si>
  <si>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</si>
  <si>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</si>
  <si>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</si>
  <si>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</si>
  <si>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</si>
  <si>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</si>
  <si>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</si>
  <si>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</si>
  <si>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</si>
  <si>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</si>
  <si>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</si>
  <si>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</si>
  <si>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</si>
  <si>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</si>
  <si>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</si>
  <si>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</si>
  <si>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</si>
  <si>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</si>
  <si>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</si>
  <si>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</si>
  <si>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</si>
  <si>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</si>
  <si>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</si>
  <si>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</si>
  <si>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</si>
  <si>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</si>
  <si>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</si>
  <si>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</si>
  <si>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</si>
  <si>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</si>
  <si>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</si>
  <si>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</si>
  <si>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</si>
  <si>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</si>
  <si>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</si>
  <si>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</si>
  <si>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</si>
  <si>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</si>
  <si>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</si>
  <si>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(обустройство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17а)</t>
  </si>
  <si>
    <t>951 11715030100002150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</si>
  <si>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</si>
  <si>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</si>
  <si>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</si>
  <si>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</si>
  <si>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</si>
  <si>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</si>
  <si>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</si>
  <si>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</si>
  <si>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</si>
  <si>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</si>
  <si>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</si>
  <si>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</si>
  <si>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</si>
  <si>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</si>
  <si>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</si>
  <si>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</si>
  <si>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</si>
  <si>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</si>
  <si>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</si>
  <si>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</si>
  <si>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</si>
  <si>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</si>
  <si>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</si>
  <si>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</si>
  <si>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</si>
  <si>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</si>
  <si>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</si>
  <si>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</si>
  <si>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</si>
  <si>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</si>
  <si>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</si>
  <si>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</si>
  <si>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</si>
  <si>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</si>
  <si>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</si>
  <si>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</si>
  <si>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</si>
  <si>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</si>
  <si>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</si>
  <si>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</si>
  <si>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</si>
  <si>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</si>
  <si>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</si>
  <si>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</si>
  <si>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</si>
  <si>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</si>
  <si>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</si>
  <si>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</si>
  <si>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</si>
  <si>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</si>
  <si>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</si>
  <si>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</si>
  <si>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</si>
  <si>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</si>
  <si>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</si>
  <si>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</si>
  <si>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</si>
  <si>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</si>
  <si>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</si>
  <si>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</si>
  <si>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</si>
  <si>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</si>
  <si>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</si>
  <si>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</si>
  <si>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</si>
  <si>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</si>
  <si>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</si>
  <si>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</si>
  <si>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</si>
  <si>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</si>
  <si>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</si>
  <si>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</si>
  <si>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</si>
  <si>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</si>
  <si>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</si>
  <si>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</si>
  <si>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</si>
  <si>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</si>
  <si>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</si>
  <si>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</si>
  <si>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</si>
  <si>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</si>
  <si>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</si>
  <si>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</si>
  <si>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</si>
  <si>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</si>
  <si>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</si>
  <si>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</si>
  <si>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</si>
  <si>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</si>
  <si>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</si>
  <si>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</si>
  <si>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</si>
  <si>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</si>
  <si>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</si>
  <si>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</si>
  <si>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</si>
  <si>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</si>
  <si>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</si>
  <si>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</si>
  <si>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</si>
  <si>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</si>
  <si>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</si>
  <si>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</si>
  <si>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</si>
  <si>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</si>
  <si>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</si>
  <si>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</si>
  <si>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</si>
  <si>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</si>
  <si>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</si>
  <si>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</si>
  <si>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</si>
  <si>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</si>
  <si>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</si>
  <si>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</si>
  <si>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</si>
  <si>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</si>
  <si>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</si>
  <si>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</si>
  <si>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</si>
  <si>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</si>
  <si>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</si>
  <si>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</si>
  <si>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</si>
  <si>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</si>
  <si>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</si>
  <si>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</si>
  <si>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</si>
  <si>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</si>
  <si>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</si>
  <si>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</si>
  <si>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</si>
  <si>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</si>
  <si>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</si>
  <si>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</si>
  <si>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</si>
  <si>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</si>
  <si>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</si>
  <si>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</si>
  <si>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</si>
  <si>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</si>
  <si>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</si>
  <si>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</si>
  <si>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</si>
  <si>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</si>
  <si>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</si>
  <si>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</si>
  <si>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</si>
  <si>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</si>
  <si>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</si>
  <si>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</si>
  <si>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</si>
  <si>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</si>
  <si>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</si>
  <si>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</si>
  <si>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</si>
  <si>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</si>
  <si>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</si>
  <si>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</si>
  <si>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</si>
  <si>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</si>
  <si>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</si>
  <si>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</si>
  <si>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</si>
  <si>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951 0310 0210028970 000 </t>
  </si>
  <si>
    <t xml:space="preserve">951 0310 0210028970 200 </t>
  </si>
  <si>
    <t xml:space="preserve">951 0310 0210028970 240 </t>
  </si>
  <si>
    <t xml:space="preserve">951 0310 0210028970 244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</si>
  <si>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</si>
  <si>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</si>
  <si>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</si>
  <si>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</si>
  <si>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</si>
  <si>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</si>
  <si>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</si>
  <si>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</si>
  <si>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</si>
  <si>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</si>
  <si>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</si>
  <si>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</si>
  <si>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</si>
  <si>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</si>
  <si>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</si>
  <si>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</si>
  <si>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</si>
  <si>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</si>
  <si>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</si>
  <si>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</si>
  <si>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</si>
  <si>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</si>
  <si>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</si>
  <si>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</si>
  <si>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</si>
  <si>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951 0501 0510028960 000 </t>
  </si>
  <si>
    <t xml:space="preserve">951 0501 0510028960 200 </t>
  </si>
  <si>
    <t xml:space="preserve">951 0501 0510028960 240 </t>
  </si>
  <si>
    <t xml:space="preserve">951 0501 0510028960 244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</si>
  <si>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</si>
  <si>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</si>
  <si>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</si>
  <si>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</si>
  <si>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</si>
  <si>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</si>
  <si>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</si>
  <si>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</si>
  <si>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</si>
  <si>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</si>
  <si>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</si>
  <si>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</si>
  <si>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</si>
  <si>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</si>
  <si>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</si>
  <si>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</si>
  <si>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</si>
  <si>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</si>
  <si>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</si>
  <si>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</si>
  <si>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</si>
  <si>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</si>
  <si>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</si>
  <si>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</si>
  <si>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</si>
  <si>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</si>
  <si>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</si>
  <si>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</si>
  <si>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</si>
  <si>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</si>
  <si>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</si>
  <si>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</si>
  <si>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</si>
  <si>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</si>
  <si>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</si>
  <si>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</si>
  <si>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</si>
  <si>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</si>
  <si>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</si>
  <si>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</si>
  <si>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</si>
  <si>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</si>
  <si>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951 0503 0910028750 000 </t>
  </si>
  <si>
    <t xml:space="preserve">951 0503 0910028750 200 </t>
  </si>
  <si>
    <t xml:space="preserve">951 0503 0910028750 240 </t>
  </si>
  <si>
    <t xml:space="preserve">951 0503 0910028750 244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</si>
  <si>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</si>
  <si>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</si>
  <si>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</si>
  <si>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</si>
  <si>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</si>
  <si>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</si>
  <si>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</si>
  <si>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</si>
  <si>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</si>
  <si>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</si>
  <si>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951 0801 1010028370 000 </t>
  </si>
  <si>
    <t xml:space="preserve">951 0801 1010028370 200 </t>
  </si>
  <si>
    <t xml:space="preserve">951 0801 1010028370 240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</si>
  <si>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</si>
  <si>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951 0801 1010028370 243 </t>
  </si>
  <si>
    <t xml:space="preserve">951 0801 1010028370 244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</si>
  <si>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</si>
  <si>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</si>
  <si>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</si>
  <si>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</si>
  <si>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</si>
  <si>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</si>
  <si>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</si>
  <si>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951 0801 1010028810 000 </t>
  </si>
  <si>
    <t xml:space="preserve">951 0801 1010028810 200 </t>
  </si>
  <si>
    <t xml:space="preserve">951 0801 1010028810 240 </t>
  </si>
  <si>
    <t xml:space="preserve">951 0801 1010028810 244 </t>
  </si>
  <si>
    <t xml:space="preserve">951 0801 1010028860 000 </t>
  </si>
  <si>
    <t xml:space="preserve">951 0801 1010028860 200 </t>
  </si>
  <si>
    <t xml:space="preserve">951 0801 1010028860 240 </t>
  </si>
  <si>
    <t xml:space="preserve">951 0801 1010028860 243 </t>
  </si>
  <si>
    <t xml:space="preserve">951 0801 1010028880 000 </t>
  </si>
  <si>
    <t xml:space="preserve">951 0801 1010028880 200 </t>
  </si>
  <si>
    <t xml:space="preserve">951 0801 1010028880 240 </t>
  </si>
  <si>
    <t xml:space="preserve">951 0801 1010028880 244 </t>
  </si>
  <si>
    <t xml:space="preserve">951 0801 10100L4670 000 </t>
  </si>
  <si>
    <t xml:space="preserve">951 0801 10100L4670 200 </t>
  </si>
  <si>
    <t xml:space="preserve">951 0801 10100L4670 240 </t>
  </si>
  <si>
    <t xml:space="preserve">951 0801 10100L4670 244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</si>
  <si>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</si>
  <si>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</si>
  <si>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</si>
  <si>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</si>
  <si>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</si>
  <si>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</si>
  <si>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</si>
  <si>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</si>
  <si>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</si>
  <si>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</si>
  <si>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</si>
  <si>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</si>
  <si>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</si>
  <si>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951 1101 1110028860 000 </t>
  </si>
  <si>
    <t xml:space="preserve">951 1101 1110028860 200 </t>
  </si>
  <si>
    <t xml:space="preserve">951 1101 1110028860 240 </t>
  </si>
  <si>
    <t xml:space="preserve">951 1101 1110028860 244 </t>
  </si>
  <si>
    <t xml:space="preserve">951 1101 1110028980 000 </t>
  </si>
  <si>
    <t xml:space="preserve">951 1101 1110028980 200 </t>
  </si>
  <si>
    <t xml:space="preserve">951 1101 1110028980 240 </t>
  </si>
  <si>
    <t xml:space="preserve">951 1101 1110028980 244 </t>
  </si>
  <si>
    <t xml:space="preserve">951 1101 11100S4640 000 </t>
  </si>
  <si>
    <t xml:space="preserve">951 1101 11100S4640 200 </t>
  </si>
  <si>
    <t xml:space="preserve">951 1101 11100S4640 240 </t>
  </si>
  <si>
    <t xml:space="preserve">951 1101 11100S4640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</si>
  <si>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</si>
  <si>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</si>
  <si>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</si>
  <si>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</si>
  <si>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</si>
  <si>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</si>
  <si>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</si>
  <si>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</si>
  <si>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</si>
  <si>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</si>
  <si>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</si>
  <si>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</si>
  <si>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</si>
  <si>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</si>
  <si>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</si>
  <si>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</si>
  <si>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</si>
  <si>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</si>
  <si>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</si>
  <si>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</si>
  <si>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</si>
  <si>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</si>
  <si>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</si>
  <si>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</si>
  <si>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</si>
  <si>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</si>
  <si>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</si>
  <si>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</si>
  <si>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</si>
  <si>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</si>
  <si>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</si>
  <si>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</si>
  <si>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</si>
  <si>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</si>
  <si>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</si>
  <si>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</si>
  <si>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</si>
  <si>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</si>
  <si>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</si>
  <si>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</si>
  <si>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</si>
  <si>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D:\2017\117Y01.txt</t>
  </si>
  <si>
    <t>Доходы/EXPORT_SRC_CODE</t>
  </si>
  <si>
    <t>Доходы/PERIOD</t>
  </si>
  <si>
    <t>за период с 1 января 2024 по 01 сентября 2024 г.</t>
  </si>
  <si>
    <t>"02"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</si>
</sst>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" fontId="82" fillId="2" borderId="16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4" fontId="95" fillId="0" borderId="24" xfId="0" applyNumberFormat="1" applyFont="1" applyBorder="1" applyAlignment="1">
      <alignment horizontal="right"/>
    </xf>
    <xf numFmtId="0" fontId="71" fillId="0" borderId="37" xfId="0" applyFont="1" applyBorder="1" applyAlignment="1">
      <alignment vertical="center" wrapText="1"/>
    </xf>
    <xf numFmtId="49" fontId="72" fillId="0" borderId="37" xfId="0" applyNumberFormat="1" applyFont="1" applyBorder="1" applyAlignment="1">
      <alignment horizontal="center" vertical="center" wrapText="1"/>
    </xf>
    <xf numFmtId="49" fontId="73" fillId="0" borderId="14" xfId="0" applyNumberFormat="1" applyFont="1" applyBorder="1" applyAlignment="1">
      <alignment vertical="center"/>
    </xf>
    <xf numFmtId="0" fontId="75" fillId="0" borderId="33" xfId="0" applyFont="1" applyBorder="1" applyAlignment="1">
      <alignment vertical="center" wrapText="1"/>
    </xf>
    <xf numFmtId="49" fontId="76" fillId="0" borderId="33" xfId="0" applyNumberFormat="1" applyFont="1" applyBorder="1" applyAlignment="1">
      <alignment horizontal="center" vertical="center" wrapText="1"/>
    </xf>
    <xf numFmtId="49" fontId="77" fillId="0" borderId="17" xfId="0" applyNumberFormat="1" applyFont="1" applyBorder="1" applyAlignment="1">
      <alignment vertical="center"/>
    </xf>
    <xf numFmtId="0" fontId="38" fillId="0" borderId="18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49" fontId="41" fillId="0" borderId="2" xfId="0" applyNumberFormat="1" applyFont="1" applyBorder="1" applyAlignment="1">
      <alignment horizontal="center" vertical="center"/>
    </xf>
    <xf numFmtId="49" fontId="78" fillId="0" borderId="19" xfId="0" applyNumberFormat="1" applyFont="1" applyBorder="1" applyAlignment="1">
      <alignment horizontal="center" vertical="center"/>
    </xf>
    <xf numFmtId="49" fontId="43" fillId="0" borderId="21" xfId="0" applyNumberFormat="1" applyFont="1" applyBorder="1" applyAlignment="1">
      <alignment horizontal="center" vertical="center"/>
    </xf>
    <xf numFmtId="49" fontId="79" fillId="0" borderId="32" xfId="0" applyNumberFormat="1" applyFont="1" applyBorder="1" applyAlignment="1">
      <alignment horizontal="left" wrapText="1"/>
    </xf>
    <xf numFmtId="49" fontId="80" fillId="0" borderId="38" xfId="0" applyNumberFormat="1" applyFont="1" applyBorder="1" applyAlignment="1">
      <alignment horizontal="center" wrapText="1"/>
    </xf>
    <xf numFmtId="49" fontId="81" fillId="0" borderId="33" xfId="0" applyNumberFormat="1" applyFont="1" applyBorder="1" applyAlignment="1">
      <alignment horizontal="center"/>
    </xf>
    <xf numFmtId="4" fontId="82" fillId="0" borderId="16" xfId="0" applyNumberFormat="1" applyFont="1" applyBorder="1" applyAlignment="1">
      <alignment horizontal="right"/>
    </xf>
    <xf numFmtId="4" fontId="83" fillId="0" borderId="33" xfId="0" applyNumberFormat="1" applyFont="1" applyBorder="1" applyAlignment="1">
      <alignment horizontal="right"/>
    </xf>
    <xf numFmtId="4" fontId="84" fillId="0" borderId="17" xfId="0" applyNumberFormat="1" applyFont="1" applyBorder="1" applyAlignment="1">
      <alignment horizontal="right"/>
    </xf>
    <xf numFmtId="0" fontId="85" fillId="0" borderId="27" xfId="0" applyFont="1" applyBorder="1"/>
    <xf numFmtId="0" fontId="86" fillId="0" borderId="28" xfId="0" applyFont="1" applyBorder="1"/>
    <xf numFmtId="0" fontId="87" fillId="0" borderId="29" xfId="0" applyFont="1" applyBorder="1" applyAlignment="1">
      <alignment horizontal="center"/>
    </xf>
    <xf numFmtId="0" fontId="88" fillId="0" borderId="30" xfId="0" applyFont="1" applyBorder="1" applyAlignment="1">
      <alignment horizontal="right"/>
    </xf>
    <xf numFmtId="0" fontId="89" fillId="0" borderId="30" xfId="0" applyFont="1" applyBorder="1"/>
    <xf numFmtId="0" fontId="90" fillId="0" borderId="31" xfId="0" applyFont="1" applyBorder="1"/>
    <xf numFmtId="49" fontId="91" fillId="0" borderId="22" xfId="0" applyNumberFormat="1" applyFont="1" applyBorder="1" applyAlignment="1">
      <alignment horizontal="left" wrapText="1"/>
    </xf>
    <xf numFmtId="49" fontId="92" fillId="0" borderId="26" xfId="0" applyNumberFormat="1" applyFont="1" applyBorder="1" applyAlignment="1">
      <alignment horizontal="center" wrapText="1"/>
    </xf>
    <xf numFmtId="49" fontId="93" fillId="0" borderId="24" xfId="0" applyNumberFormat="1" applyFont="1" applyBorder="1" applyAlignment="1">
      <alignment horizontal="center"/>
    </xf>
    <xf numFmtId="4" fontId="94" fillId="0" borderId="25" xfId="0" applyNumberFormat="1" applyFont="1" applyBorder="1" applyAlignment="1">
      <alignment horizontal="right"/>
    </xf>
    <xf numFmtId="4" fontId="96" fillId="0" borderId="39" xfId="0" applyNumberFormat="1" applyFont="1" applyBorder="1" applyAlignment="1">
      <alignment horizontal="right"/>
    </xf>
    <xf numFmtId="4" fontId="79" fillId="0" borderId="33" xfId="0" applyNumberFormat="1" applyFont="1" applyBorder="1" applyAlignment="1">
      <alignment horizontal="right"/>
    </xf>
    <xf numFmtId="4" fontId="0" fillId="0" borderId="0" xfId="0" applyNumberFormat="1"/>
    <xf numFmtId="49" fontId="129" fillId="0" borderId="0" xfId="0" applyNumberFormat="1" applyFont="1" applyAlignment="1">
      <alignment horizontal="left" wrapText="1"/>
    </xf>
    <xf numFmtId="49" fontId="129" fillId="0" borderId="0" xfId="0" applyNumberFormat="1" applyFont="1" applyAlignment="1">
      <alignment horizontal="center" wrapText="1"/>
    </xf>
    <xf numFmtId="4" fontId="129" fillId="0" borderId="0" xfId="0" applyNumberFormat="1" applyFont="1" applyAlignment="1">
      <alignment horizontal="right"/>
    </xf>
    <xf numFmtId="0" fontId="129" fillId="0" borderId="0" xfId="0" applyFont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0" borderId="11" xfId="0" applyNumberFormat="1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0" fontId="66" fillId="0" borderId="36" xfId="0" applyFont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/>
    </xf>
    <xf numFmtId="0" fontId="68" fillId="0" borderId="12" xfId="0" applyFont="1" applyBorder="1" applyAlignment="1">
      <alignment horizontal="center" vertical="center"/>
    </xf>
    <xf numFmtId="0" fontId="74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36" fillId="0" borderId="16" xfId="0" applyNumberFormat="1" applyFont="1" applyBorder="1" applyAlignment="1">
      <alignment horizontal="center" vertical="center" wrapText="1"/>
    </xf>
    <xf numFmtId="49" fontId="67" fillId="0" borderId="10" xfId="0" applyNumberFormat="1" applyFont="1" applyBorder="1" applyAlignment="1">
      <alignment horizontal="center" vertical="center"/>
    </xf>
    <xf numFmtId="49" fontId="70" fillId="0" borderId="13" xfId="0" applyNumberFormat="1" applyFont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26</xdr:row>
      <xdr:rowOff>1457</xdr:rowOff>
    </xdr:from>
    <xdr:to>
      <xdr:col>2</xdr:col>
      <xdr:colOff>1895308</xdr:colOff>
      <xdr:row>27</xdr:row>
      <xdr:rowOff>114861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BCFE40F6-E9AE-462C-A6A5-A23BB2914682}"/>
            </a:ext>
          </a:extLst>
        </xdr:cNvPr>
        <xdr:cNvGrpSpPr>
          <a:grpSpLocks/>
        </xdr:cNvGrpSpPr>
      </xdr:nvGrpSpPr>
      <xdr:grpSpPr bwMode="auto">
        <a:xfrm>
          <a:off x="5233" y="4649657"/>
          <a:ext cx="5080950" cy="275329"/>
          <a:chOff x="1" y="1"/>
          <a:chExt cx="971" cy="189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A93F731C-FCE2-008B-D7BA-9D42AF82A5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5FE64AE2-BEB4-2BC6-34C0-9CBFC05D64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2238D0C6-3E0E-ABD3-CF7E-5765238F1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EA2AB305-1DBF-0A9F-73EC-B954E24D90B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5F820741-31C1-0E54-AFA5-8AC9749AC4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</a:t>
            </a:r>
            <a:r>
              <a:rPr lang="ru-RU" baseline="0"/>
              <a:t> Хижняк</a:t>
            </a:r>
            <a:endParaRPr lang="ru-RU"/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5B1AEA44-D2CE-3A69-90DF-9BF961D9C5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05942FDE-D0A7-5D5E-7692-946EE11683A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43F9EED4-A866-4713-985F-119AEDF5414F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7AAB96EA-0064-3EAE-804D-B67A6D28AD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CE8BBF89-DDB6-E278-4963-5584411040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BE4A243C-9019-2B21-8F2C-46D7F136CC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4DFCE672-B7D5-E56C-EA33-E7751DBD8C9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5AD67492-95C2-97C2-1799-74BC2974EE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17F4C29A-9DA0-93A6-CD3D-B624C86D8E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E2EDBF61-09CB-E3F4-7306-8DC63C2BC3F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BE887535-B960-49E7-A106-D7255C696EDE}"/>
            </a:ext>
          </a:extLst>
        </xdr:cNvPr>
        <xdr:cNvGrpSpPr>
          <a:grpSpLocks/>
        </xdr:cNvGrpSpPr>
      </xdr:nvGrpSpPr>
      <xdr:grpSpPr bwMode="auto">
        <a:xfrm>
          <a:off x="0" y="58769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A52CB98F-0BD3-97E6-F6BB-C6E9528914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5ACDE975-EF31-F24F-88BF-46601A2A11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0997AD79-D7E4-ABB0-99FE-3D65F29D9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276C2541-63EB-64B9-8377-67ACB25E9C9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FE5F78D8-1166-B8C5-E5DE-ABC411A379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1E86C17A-5EFD-49AE-E44C-7634E1B01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6AA82C9B-8923-79BF-6C7C-AFA35C91231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showGridLines="0" view="pageBreakPreview" zoomScale="60" zoomScaleNormal="100" workbookViewId="0">
      <selection activeCell="F5" sqref="F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1"/>
      <c r="B1" s="131"/>
      <c r="C1" s="131"/>
      <c r="D1" s="131"/>
      <c r="E1" s="1"/>
      <c r="F1" s="2"/>
    </row>
    <row r="2" spans="1:6" ht="15" x14ac:dyDescent="0.25">
      <c r="A2" s="131" t="s">
        <v>1</v>
      </c>
      <c r="B2" s="131"/>
      <c r="C2" s="131"/>
      <c r="D2" s="13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493</v>
      </c>
      <c r="B4" s="133"/>
      <c r="C4" s="133"/>
      <c r="D4" s="133"/>
      <c r="E4" s="8" t="s">
        <v>5</v>
      </c>
      <c r="F4" s="9">
        <v>45536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34" t="s">
        <v>13</v>
      </c>
      <c r="C6" s="135"/>
      <c r="D6" s="135"/>
      <c r="E6" s="8" t="s">
        <v>9</v>
      </c>
      <c r="F6" s="11" t="s">
        <v>18</v>
      </c>
    </row>
    <row r="7" spans="1:6" ht="15" x14ac:dyDescent="0.25">
      <c r="A7" s="12" t="s">
        <v>10</v>
      </c>
      <c r="B7" s="136" t="s">
        <v>14</v>
      </c>
      <c r="C7" s="136"/>
      <c r="D7" s="136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24" t="s">
        <v>20</v>
      </c>
      <c r="B10" s="124"/>
      <c r="C10" s="124"/>
      <c r="D10" s="124"/>
      <c r="E10" s="18"/>
      <c r="F10" s="19"/>
    </row>
    <row r="11" spans="1:6" ht="4.1500000000000004" customHeight="1" x14ac:dyDescent="0.25">
      <c r="A11" s="128" t="s">
        <v>21</v>
      </c>
      <c r="B11" s="125" t="s">
        <v>22</v>
      </c>
      <c r="C11" s="125" t="s">
        <v>23</v>
      </c>
      <c r="D11" s="121" t="s">
        <v>24</v>
      </c>
      <c r="E11" s="121" t="s">
        <v>25</v>
      </c>
      <c r="F11" s="118" t="s">
        <v>26</v>
      </c>
    </row>
    <row r="12" spans="1:6" ht="3.6" customHeight="1" x14ac:dyDescent="0.25">
      <c r="A12" s="129"/>
      <c r="B12" s="126"/>
      <c r="C12" s="126"/>
      <c r="D12" s="122"/>
      <c r="E12" s="122"/>
      <c r="F12" s="119"/>
    </row>
    <row r="13" spans="1:6" ht="3" customHeight="1" x14ac:dyDescent="0.25">
      <c r="A13" s="129"/>
      <c r="B13" s="126"/>
      <c r="C13" s="126"/>
      <c r="D13" s="122"/>
      <c r="E13" s="122"/>
      <c r="F13" s="119"/>
    </row>
    <row r="14" spans="1:6" ht="3" customHeight="1" x14ac:dyDescent="0.25">
      <c r="A14" s="129"/>
      <c r="B14" s="126"/>
      <c r="C14" s="126"/>
      <c r="D14" s="122"/>
      <c r="E14" s="122"/>
      <c r="F14" s="119"/>
    </row>
    <row r="15" spans="1:6" ht="3" customHeight="1" x14ac:dyDescent="0.25">
      <c r="A15" s="129"/>
      <c r="B15" s="126"/>
      <c r="C15" s="126"/>
      <c r="D15" s="122"/>
      <c r="E15" s="122"/>
      <c r="F15" s="119"/>
    </row>
    <row r="16" spans="1:6" ht="3" customHeight="1" x14ac:dyDescent="0.25">
      <c r="A16" s="129"/>
      <c r="B16" s="126"/>
      <c r="C16" s="126"/>
      <c r="D16" s="122"/>
      <c r="E16" s="122"/>
      <c r="F16" s="119"/>
    </row>
    <row r="17" spans="1:6" ht="23.45" customHeight="1" x14ac:dyDescent="0.25">
      <c r="A17" s="130"/>
      <c r="B17" s="127"/>
      <c r="C17" s="127"/>
      <c r="D17" s="123"/>
      <c r="E17" s="123"/>
      <c r="F17" s="12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26545100</v>
      </c>
      <c r="E19" s="30">
        <v>19460270.210000001</v>
      </c>
      <c r="F19" s="29">
        <f>IF(OR(D19="-",IF(E19="-",0,E19)&gt;=IF(D19="-",0,D19)),"-",IF(D19="-",0,D19)-IF(E19="-",0,E19))</f>
        <v>7084829.7899999991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11644500</v>
      </c>
      <c r="E21" s="39">
        <v>7822213.75</v>
      </c>
      <c r="F21" s="40">
        <f t="shared" ref="F21:F52" si="0">IF(OR(D21="-",IF(E21="-",0,E21)&gt;=IF(D21="-",0,D21)),"-",IF(D21="-",0,D21)-IF(E21="-",0,E21))</f>
        <v>3822286.25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1819500</v>
      </c>
      <c r="E22" s="39">
        <v>1292947.95</v>
      </c>
      <c r="F22" s="40">
        <f t="shared" si="0"/>
        <v>526552.05000000005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1819500</v>
      </c>
      <c r="E23" s="39">
        <v>1292947.95</v>
      </c>
      <c r="F23" s="40">
        <f t="shared" si="0"/>
        <v>526552.05000000005</v>
      </c>
    </row>
    <row r="24" spans="1:6" ht="102" x14ac:dyDescent="0.25">
      <c r="A24" s="41" t="s">
        <v>40</v>
      </c>
      <c r="B24" s="37" t="s">
        <v>31</v>
      </c>
      <c r="C24" s="38" t="s">
        <v>41</v>
      </c>
      <c r="D24" s="39">
        <v>1819500</v>
      </c>
      <c r="E24" s="39">
        <v>1198782.96</v>
      </c>
      <c r="F24" s="40">
        <f t="shared" si="0"/>
        <v>620717.04</v>
      </c>
    </row>
    <row r="25" spans="1:6" ht="124.5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1198616.76</v>
      </c>
      <c r="F25" s="40" t="str">
        <f t="shared" si="0"/>
        <v>-</v>
      </c>
    </row>
    <row r="26" spans="1:6" ht="124.5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166.2</v>
      </c>
      <c r="F26" s="40" t="str">
        <f t="shared" si="0"/>
        <v>-</v>
      </c>
    </row>
    <row r="27" spans="1:6" ht="93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20448.84</v>
      </c>
      <c r="F27" s="40" t="str">
        <f t="shared" si="0"/>
        <v>-</v>
      </c>
    </row>
    <row r="28" spans="1:6" ht="124.5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20448.84</v>
      </c>
      <c r="F28" s="40" t="str">
        <f t="shared" si="0"/>
        <v>-</v>
      </c>
    </row>
    <row r="29" spans="1:6" ht="69.75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32916.15</v>
      </c>
      <c r="F29" s="40" t="str">
        <f t="shared" si="0"/>
        <v>-</v>
      </c>
    </row>
    <row r="30" spans="1:6" ht="102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32845.440000000002</v>
      </c>
      <c r="F30" s="40" t="str">
        <f t="shared" si="0"/>
        <v>-</v>
      </c>
    </row>
    <row r="31" spans="1:6" ht="102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70.709999999999994</v>
      </c>
      <c r="F31" s="40" t="str">
        <f t="shared" si="0"/>
        <v>-</v>
      </c>
    </row>
    <row r="32" spans="1:6" ht="57" x14ac:dyDescent="0.25">
      <c r="A32" s="36" t="s">
        <v>57</v>
      </c>
      <c r="B32" s="37" t="s">
        <v>31</v>
      </c>
      <c r="C32" s="38" t="s">
        <v>58</v>
      </c>
      <c r="D32" s="39" t="s">
        <v>44</v>
      </c>
      <c r="E32" s="39">
        <v>39000</v>
      </c>
      <c r="F32" s="40" t="str">
        <f t="shared" si="0"/>
        <v>-</v>
      </c>
    </row>
    <row r="33" spans="1:6" ht="90.75" x14ac:dyDescent="0.25">
      <c r="A33" s="41" t="s">
        <v>59</v>
      </c>
      <c r="B33" s="37" t="s">
        <v>31</v>
      </c>
      <c r="C33" s="38" t="s">
        <v>60</v>
      </c>
      <c r="D33" s="39" t="s">
        <v>44</v>
      </c>
      <c r="E33" s="39">
        <v>39000</v>
      </c>
      <c r="F33" s="40" t="str">
        <f t="shared" si="0"/>
        <v>-</v>
      </c>
    </row>
    <row r="34" spans="1:6" ht="57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1800</v>
      </c>
      <c r="F34" s="40" t="str">
        <f t="shared" si="0"/>
        <v>-</v>
      </c>
    </row>
    <row r="35" spans="1:6" ht="90.75" x14ac:dyDescent="0.25">
      <c r="A35" s="41" t="s">
        <v>63</v>
      </c>
      <c r="B35" s="37" t="s">
        <v>31</v>
      </c>
      <c r="C35" s="38" t="s">
        <v>64</v>
      </c>
      <c r="D35" s="39" t="s">
        <v>44</v>
      </c>
      <c r="E35" s="39">
        <v>1800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2881800</v>
      </c>
      <c r="E36" s="39">
        <v>3275940.39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2881800</v>
      </c>
      <c r="E37" s="39">
        <v>3275940.39</v>
      </c>
      <c r="F37" s="40" t="str">
        <f t="shared" si="0"/>
        <v>-</v>
      </c>
    </row>
    <row r="38" spans="1:6" ht="15" x14ac:dyDescent="0.25">
      <c r="A38" s="36" t="s">
        <v>67</v>
      </c>
      <c r="B38" s="37" t="s">
        <v>31</v>
      </c>
      <c r="C38" s="38" t="s">
        <v>69</v>
      </c>
      <c r="D38" s="39">
        <v>2881800</v>
      </c>
      <c r="E38" s="39">
        <v>3275940.39</v>
      </c>
      <c r="F38" s="40" t="str">
        <f t="shared" si="0"/>
        <v>-</v>
      </c>
    </row>
    <row r="39" spans="1:6" ht="45.75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3275940.39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6189500</v>
      </c>
      <c r="E40" s="39">
        <v>2249595.36</v>
      </c>
      <c r="F40" s="40">
        <f t="shared" si="0"/>
        <v>3939904.64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325000</v>
      </c>
      <c r="E41" s="39">
        <v>39413.26</v>
      </c>
      <c r="F41" s="40">
        <f t="shared" si="0"/>
        <v>285586.74</v>
      </c>
    </row>
    <row r="42" spans="1:6" ht="34.5" x14ac:dyDescent="0.25">
      <c r="A42" s="36" t="s">
        <v>76</v>
      </c>
      <c r="B42" s="37" t="s">
        <v>31</v>
      </c>
      <c r="C42" s="38" t="s">
        <v>77</v>
      </c>
      <c r="D42" s="39">
        <v>325000</v>
      </c>
      <c r="E42" s="39">
        <v>39413.26</v>
      </c>
      <c r="F42" s="40">
        <f t="shared" si="0"/>
        <v>285586.74</v>
      </c>
    </row>
    <row r="43" spans="1:6" ht="68.25" x14ac:dyDescent="0.25">
      <c r="A43" s="36" t="s">
        <v>78</v>
      </c>
      <c r="B43" s="37" t="s">
        <v>31</v>
      </c>
      <c r="C43" s="38" t="s">
        <v>79</v>
      </c>
      <c r="D43" s="39" t="s">
        <v>44</v>
      </c>
      <c r="E43" s="39">
        <v>39413.26</v>
      </c>
      <c r="F43" s="40" t="str">
        <f t="shared" si="0"/>
        <v>-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5864500</v>
      </c>
      <c r="E44" s="39">
        <v>2210182.1</v>
      </c>
      <c r="F44" s="40">
        <f t="shared" si="0"/>
        <v>3654317.9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1285900</v>
      </c>
      <c r="E45" s="39">
        <v>2043886</v>
      </c>
      <c r="F45" s="40" t="str">
        <f t="shared" si="0"/>
        <v>-</v>
      </c>
    </row>
    <row r="46" spans="1:6" ht="34.5" x14ac:dyDescent="0.25">
      <c r="A46" s="36" t="s">
        <v>84</v>
      </c>
      <c r="B46" s="37" t="s">
        <v>31</v>
      </c>
      <c r="C46" s="38" t="s">
        <v>85</v>
      </c>
      <c r="D46" s="39">
        <v>1285900</v>
      </c>
      <c r="E46" s="39">
        <v>2043886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31</v>
      </c>
      <c r="C47" s="38" t="s">
        <v>87</v>
      </c>
      <c r="D47" s="39">
        <v>4578600</v>
      </c>
      <c r="E47" s="39">
        <v>166296.1</v>
      </c>
      <c r="F47" s="40">
        <f t="shared" si="0"/>
        <v>4412303.9000000004</v>
      </c>
    </row>
    <row r="48" spans="1:6" ht="34.5" x14ac:dyDescent="0.25">
      <c r="A48" s="36" t="s">
        <v>88</v>
      </c>
      <c r="B48" s="37" t="s">
        <v>31</v>
      </c>
      <c r="C48" s="38" t="s">
        <v>89</v>
      </c>
      <c r="D48" s="39">
        <v>4578600</v>
      </c>
      <c r="E48" s="39">
        <v>166296.1</v>
      </c>
      <c r="F48" s="40">
        <f t="shared" si="0"/>
        <v>4412303.9000000004</v>
      </c>
    </row>
    <row r="49" spans="1:6" ht="15" x14ac:dyDescent="0.25">
      <c r="A49" s="36" t="s">
        <v>90</v>
      </c>
      <c r="B49" s="37" t="s">
        <v>31</v>
      </c>
      <c r="C49" s="38" t="s">
        <v>91</v>
      </c>
      <c r="D49" s="39">
        <v>24500</v>
      </c>
      <c r="E49" s="39">
        <v>13300</v>
      </c>
      <c r="F49" s="40">
        <f t="shared" si="0"/>
        <v>11200</v>
      </c>
    </row>
    <row r="50" spans="1:6" ht="45.75" x14ac:dyDescent="0.25">
      <c r="A50" s="36" t="s">
        <v>92</v>
      </c>
      <c r="B50" s="37" t="s">
        <v>31</v>
      </c>
      <c r="C50" s="38" t="s">
        <v>93</v>
      </c>
      <c r="D50" s="39">
        <v>24500</v>
      </c>
      <c r="E50" s="39">
        <v>13300</v>
      </c>
      <c r="F50" s="40">
        <f t="shared" si="0"/>
        <v>11200</v>
      </c>
    </row>
    <row r="51" spans="1:6" ht="68.25" x14ac:dyDescent="0.25">
      <c r="A51" s="36" t="s">
        <v>94</v>
      </c>
      <c r="B51" s="37" t="s">
        <v>31</v>
      </c>
      <c r="C51" s="38" t="s">
        <v>95</v>
      </c>
      <c r="D51" s="39">
        <v>24500</v>
      </c>
      <c r="E51" s="39">
        <v>13300</v>
      </c>
      <c r="F51" s="40">
        <f t="shared" si="0"/>
        <v>11200</v>
      </c>
    </row>
    <row r="52" spans="1:6" ht="68.25" x14ac:dyDescent="0.25">
      <c r="A52" s="36" t="s">
        <v>94</v>
      </c>
      <c r="B52" s="37" t="s">
        <v>31</v>
      </c>
      <c r="C52" s="38" t="s">
        <v>96</v>
      </c>
      <c r="D52" s="39" t="s">
        <v>44</v>
      </c>
      <c r="E52" s="39">
        <v>13300</v>
      </c>
      <c r="F52" s="40" t="str">
        <f t="shared" si="0"/>
        <v>-</v>
      </c>
    </row>
    <row r="53" spans="1:6" ht="34.5" x14ac:dyDescent="0.25">
      <c r="A53" s="36" t="s">
        <v>97</v>
      </c>
      <c r="B53" s="37" t="s">
        <v>31</v>
      </c>
      <c r="C53" s="38" t="s">
        <v>98</v>
      </c>
      <c r="D53" s="39">
        <v>544900</v>
      </c>
      <c r="E53" s="39">
        <v>300828.71999999997</v>
      </c>
      <c r="F53" s="40">
        <f t="shared" ref="F53:F84" si="1">IF(OR(D53="-",IF(E53="-",0,E53)&gt;=IF(D53="-",0,D53)),"-",IF(D53="-",0,D53)-IF(E53="-",0,E53))</f>
        <v>244071.28000000003</v>
      </c>
    </row>
    <row r="54" spans="1:6" ht="79.5" x14ac:dyDescent="0.25">
      <c r="A54" s="41" t="s">
        <v>99</v>
      </c>
      <c r="B54" s="37" t="s">
        <v>31</v>
      </c>
      <c r="C54" s="38" t="s">
        <v>100</v>
      </c>
      <c r="D54" s="39">
        <v>544900</v>
      </c>
      <c r="E54" s="39">
        <v>300828.71999999997</v>
      </c>
      <c r="F54" s="40">
        <f t="shared" si="1"/>
        <v>244071.28000000003</v>
      </c>
    </row>
    <row r="55" spans="1:6" ht="68.25" x14ac:dyDescent="0.25">
      <c r="A55" s="41" t="s">
        <v>101</v>
      </c>
      <c r="B55" s="37" t="s">
        <v>31</v>
      </c>
      <c r="C55" s="38" t="s">
        <v>102</v>
      </c>
      <c r="D55" s="39">
        <v>544900</v>
      </c>
      <c r="E55" s="39">
        <v>300828.71999999997</v>
      </c>
      <c r="F55" s="40">
        <f t="shared" si="1"/>
        <v>244071.28000000003</v>
      </c>
    </row>
    <row r="56" spans="1:6" ht="57" x14ac:dyDescent="0.25">
      <c r="A56" s="36" t="s">
        <v>103</v>
      </c>
      <c r="B56" s="37" t="s">
        <v>31</v>
      </c>
      <c r="C56" s="38" t="s">
        <v>104</v>
      </c>
      <c r="D56" s="39">
        <v>544900</v>
      </c>
      <c r="E56" s="39">
        <v>300828.71999999997</v>
      </c>
      <c r="F56" s="40">
        <f t="shared" si="1"/>
        <v>244071.28000000003</v>
      </c>
    </row>
    <row r="57" spans="1:6" ht="23.25" x14ac:dyDescent="0.25">
      <c r="A57" s="36" t="s">
        <v>105</v>
      </c>
      <c r="B57" s="37" t="s">
        <v>31</v>
      </c>
      <c r="C57" s="38" t="s">
        <v>106</v>
      </c>
      <c r="D57" s="39">
        <v>184300</v>
      </c>
      <c r="E57" s="39">
        <v>129304.54</v>
      </c>
      <c r="F57" s="40">
        <f t="shared" si="1"/>
        <v>54995.460000000006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184300</v>
      </c>
      <c r="E58" s="39">
        <v>129304.54</v>
      </c>
      <c r="F58" s="40">
        <f t="shared" si="1"/>
        <v>54995.460000000006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184300</v>
      </c>
      <c r="E59" s="39">
        <v>129304.54</v>
      </c>
      <c r="F59" s="40">
        <f t="shared" si="1"/>
        <v>54995.460000000006</v>
      </c>
    </row>
    <row r="60" spans="1:6" ht="23.25" x14ac:dyDescent="0.25">
      <c r="A60" s="36" t="s">
        <v>111</v>
      </c>
      <c r="B60" s="37" t="s">
        <v>31</v>
      </c>
      <c r="C60" s="38" t="s">
        <v>112</v>
      </c>
      <c r="D60" s="39">
        <v>184300</v>
      </c>
      <c r="E60" s="39">
        <v>129304.54</v>
      </c>
      <c r="F60" s="40">
        <f t="shared" si="1"/>
        <v>54995.460000000006</v>
      </c>
    </row>
    <row r="61" spans="1:6" ht="23.25" x14ac:dyDescent="0.2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35830</v>
      </c>
      <c r="F61" s="40" t="str">
        <f t="shared" si="1"/>
        <v>-</v>
      </c>
    </row>
    <row r="62" spans="1:6" ht="68.25" x14ac:dyDescent="0.25">
      <c r="A62" s="41" t="s">
        <v>115</v>
      </c>
      <c r="B62" s="37" t="s">
        <v>31</v>
      </c>
      <c r="C62" s="38" t="s">
        <v>116</v>
      </c>
      <c r="D62" s="39" t="s">
        <v>44</v>
      </c>
      <c r="E62" s="39">
        <v>35830</v>
      </c>
      <c r="F62" s="40" t="str">
        <f t="shared" si="1"/>
        <v>-</v>
      </c>
    </row>
    <row r="63" spans="1:6" ht="79.5" x14ac:dyDescent="0.25">
      <c r="A63" s="41" t="s">
        <v>117</v>
      </c>
      <c r="B63" s="37" t="s">
        <v>31</v>
      </c>
      <c r="C63" s="38" t="s">
        <v>118</v>
      </c>
      <c r="D63" s="39" t="s">
        <v>44</v>
      </c>
      <c r="E63" s="39">
        <v>35830</v>
      </c>
      <c r="F63" s="40" t="str">
        <f t="shared" si="1"/>
        <v>-</v>
      </c>
    </row>
    <row r="64" spans="1:6" ht="68.25" x14ac:dyDescent="0.25">
      <c r="A64" s="41" t="s">
        <v>119</v>
      </c>
      <c r="B64" s="37" t="s">
        <v>31</v>
      </c>
      <c r="C64" s="38" t="s">
        <v>120</v>
      </c>
      <c r="D64" s="39" t="s">
        <v>44</v>
      </c>
      <c r="E64" s="39">
        <v>35830</v>
      </c>
      <c r="F64" s="40" t="str">
        <f t="shared" si="1"/>
        <v>-</v>
      </c>
    </row>
    <row r="65" spans="1:6" ht="15" x14ac:dyDescent="0.25">
      <c r="A65" s="36" t="s">
        <v>121</v>
      </c>
      <c r="B65" s="37" t="s">
        <v>31</v>
      </c>
      <c r="C65" s="38" t="s">
        <v>122</v>
      </c>
      <c r="D65" s="39" t="s">
        <v>44</v>
      </c>
      <c r="E65" s="39">
        <v>2244.79</v>
      </c>
      <c r="F65" s="40" t="str">
        <f t="shared" si="1"/>
        <v>-</v>
      </c>
    </row>
    <row r="66" spans="1:6" ht="34.5" x14ac:dyDescent="0.25">
      <c r="A66" s="36" t="s">
        <v>123</v>
      </c>
      <c r="B66" s="37" t="s">
        <v>31</v>
      </c>
      <c r="C66" s="38" t="s">
        <v>124</v>
      </c>
      <c r="D66" s="39" t="s">
        <v>44</v>
      </c>
      <c r="E66" s="39">
        <v>1500</v>
      </c>
      <c r="F66" s="40" t="str">
        <f t="shared" si="1"/>
        <v>-</v>
      </c>
    </row>
    <row r="67" spans="1:6" ht="45.75" x14ac:dyDescent="0.25">
      <c r="A67" s="36" t="s">
        <v>125</v>
      </c>
      <c r="B67" s="37" t="s">
        <v>31</v>
      </c>
      <c r="C67" s="38" t="s">
        <v>126</v>
      </c>
      <c r="D67" s="39" t="s">
        <v>44</v>
      </c>
      <c r="E67" s="39">
        <v>1500</v>
      </c>
      <c r="F67" s="40" t="str">
        <f t="shared" si="1"/>
        <v>-</v>
      </c>
    </row>
    <row r="68" spans="1:6" ht="90.75" x14ac:dyDescent="0.25">
      <c r="A68" s="41" t="s">
        <v>127</v>
      </c>
      <c r="B68" s="37" t="s">
        <v>31</v>
      </c>
      <c r="C68" s="38" t="s">
        <v>128</v>
      </c>
      <c r="D68" s="39" t="s">
        <v>44</v>
      </c>
      <c r="E68" s="39">
        <v>744.79</v>
      </c>
      <c r="F68" s="40" t="str">
        <f t="shared" si="1"/>
        <v>-</v>
      </c>
    </row>
    <row r="69" spans="1:6" ht="79.5" x14ac:dyDescent="0.25">
      <c r="A69" s="41" t="s">
        <v>129</v>
      </c>
      <c r="B69" s="37" t="s">
        <v>31</v>
      </c>
      <c r="C69" s="38" t="s">
        <v>130</v>
      </c>
      <c r="D69" s="39" t="s">
        <v>44</v>
      </c>
      <c r="E69" s="39">
        <v>744.79</v>
      </c>
      <c r="F69" s="40" t="str">
        <f t="shared" si="1"/>
        <v>-</v>
      </c>
    </row>
    <row r="70" spans="1:6" ht="68.25" x14ac:dyDescent="0.25">
      <c r="A70" s="36" t="s">
        <v>131</v>
      </c>
      <c r="B70" s="37" t="s">
        <v>31</v>
      </c>
      <c r="C70" s="38" t="s">
        <v>132</v>
      </c>
      <c r="D70" s="39" t="s">
        <v>44</v>
      </c>
      <c r="E70" s="39">
        <v>744.79</v>
      </c>
      <c r="F70" s="40" t="str">
        <f t="shared" si="1"/>
        <v>-</v>
      </c>
    </row>
    <row r="71" spans="1:6" ht="15" x14ac:dyDescent="0.25">
      <c r="A71" s="36" t="s">
        <v>133</v>
      </c>
      <c r="B71" s="37" t="s">
        <v>31</v>
      </c>
      <c r="C71" s="38" t="s">
        <v>134</v>
      </c>
      <c r="D71" s="39" t="s">
        <v>44</v>
      </c>
      <c r="E71" s="39">
        <v>522222</v>
      </c>
      <c r="F71" s="40" t="str">
        <f t="shared" si="1"/>
        <v>-</v>
      </c>
    </row>
    <row r="72" spans="1:6" ht="15" x14ac:dyDescent="0.25">
      <c r="A72" s="36" t="s">
        <v>135</v>
      </c>
      <c r="B72" s="37" t="s">
        <v>31</v>
      </c>
      <c r="C72" s="38" t="s">
        <v>136</v>
      </c>
      <c r="D72" s="39" t="s">
        <v>44</v>
      </c>
      <c r="E72" s="39">
        <v>522222</v>
      </c>
      <c r="F72" s="40" t="str">
        <f t="shared" si="1"/>
        <v>-</v>
      </c>
    </row>
    <row r="73" spans="1:6" ht="23.25" x14ac:dyDescent="0.25">
      <c r="A73" s="36" t="s">
        <v>137</v>
      </c>
      <c r="B73" s="37" t="s">
        <v>31</v>
      </c>
      <c r="C73" s="38" t="s">
        <v>138</v>
      </c>
      <c r="D73" s="39" t="s">
        <v>44</v>
      </c>
      <c r="E73" s="39">
        <v>522222</v>
      </c>
      <c r="F73" s="40" t="str">
        <f t="shared" si="1"/>
        <v>-</v>
      </c>
    </row>
    <row r="74" spans="1:6" ht="68.25" x14ac:dyDescent="0.25">
      <c r="A74" s="41" t="s">
        <v>139</v>
      </c>
      <c r="B74" s="37" t="s">
        <v>31</v>
      </c>
      <c r="C74" s="38" t="s">
        <v>140</v>
      </c>
      <c r="D74" s="39" t="s">
        <v>44</v>
      </c>
      <c r="E74" s="39">
        <v>522222</v>
      </c>
      <c r="F74" s="40" t="str">
        <f t="shared" si="1"/>
        <v>-</v>
      </c>
    </row>
    <row r="75" spans="1:6" ht="15" x14ac:dyDescent="0.25">
      <c r="A75" s="36" t="s">
        <v>141</v>
      </c>
      <c r="B75" s="37" t="s">
        <v>31</v>
      </c>
      <c r="C75" s="38" t="s">
        <v>142</v>
      </c>
      <c r="D75" s="39">
        <v>14900600</v>
      </c>
      <c r="E75" s="39">
        <v>11638056.460000001</v>
      </c>
      <c r="F75" s="40">
        <f t="shared" si="1"/>
        <v>3262543.5399999991</v>
      </c>
    </row>
    <row r="76" spans="1:6" ht="34.5" x14ac:dyDescent="0.25">
      <c r="A76" s="36" t="s">
        <v>143</v>
      </c>
      <c r="B76" s="37" t="s">
        <v>31</v>
      </c>
      <c r="C76" s="38" t="s">
        <v>144</v>
      </c>
      <c r="D76" s="39">
        <v>14899700</v>
      </c>
      <c r="E76" s="39">
        <v>11632080.27</v>
      </c>
      <c r="F76" s="40">
        <f t="shared" si="1"/>
        <v>3267619.7300000004</v>
      </c>
    </row>
    <row r="77" spans="1:6" ht="23.25" x14ac:dyDescent="0.25">
      <c r="A77" s="36" t="s">
        <v>145</v>
      </c>
      <c r="B77" s="37" t="s">
        <v>31</v>
      </c>
      <c r="C77" s="38" t="s">
        <v>146</v>
      </c>
      <c r="D77" s="39">
        <v>11794700</v>
      </c>
      <c r="E77" s="39">
        <v>10951400</v>
      </c>
      <c r="F77" s="40">
        <f t="shared" si="1"/>
        <v>843300</v>
      </c>
    </row>
    <row r="78" spans="1:6" ht="15" x14ac:dyDescent="0.25">
      <c r="A78" s="36" t="s">
        <v>147</v>
      </c>
      <c r="B78" s="37" t="s">
        <v>31</v>
      </c>
      <c r="C78" s="38" t="s">
        <v>148</v>
      </c>
      <c r="D78" s="39">
        <v>11067200</v>
      </c>
      <c r="E78" s="39">
        <v>10466600</v>
      </c>
      <c r="F78" s="40">
        <f t="shared" si="1"/>
        <v>600600</v>
      </c>
    </row>
    <row r="79" spans="1:6" ht="34.5" x14ac:dyDescent="0.25">
      <c r="A79" s="36" t="s">
        <v>149</v>
      </c>
      <c r="B79" s="37" t="s">
        <v>31</v>
      </c>
      <c r="C79" s="38" t="s">
        <v>150</v>
      </c>
      <c r="D79" s="39">
        <v>11067200</v>
      </c>
      <c r="E79" s="39">
        <v>10466600</v>
      </c>
      <c r="F79" s="40">
        <f t="shared" si="1"/>
        <v>600600</v>
      </c>
    </row>
    <row r="80" spans="1:6" ht="23.25" x14ac:dyDescent="0.25">
      <c r="A80" s="36" t="s">
        <v>151</v>
      </c>
      <c r="B80" s="37" t="s">
        <v>31</v>
      </c>
      <c r="C80" s="38" t="s">
        <v>152</v>
      </c>
      <c r="D80" s="39">
        <v>727500</v>
      </c>
      <c r="E80" s="39">
        <v>484800</v>
      </c>
      <c r="F80" s="40">
        <f t="shared" si="1"/>
        <v>242700</v>
      </c>
    </row>
    <row r="81" spans="1:6" ht="23.25" x14ac:dyDescent="0.25">
      <c r="A81" s="36" t="s">
        <v>153</v>
      </c>
      <c r="B81" s="37" t="s">
        <v>31</v>
      </c>
      <c r="C81" s="38" t="s">
        <v>154</v>
      </c>
      <c r="D81" s="39">
        <v>727500</v>
      </c>
      <c r="E81" s="39">
        <v>484800</v>
      </c>
      <c r="F81" s="40">
        <f t="shared" si="1"/>
        <v>242700</v>
      </c>
    </row>
    <row r="82" spans="1:6" ht="23.25" x14ac:dyDescent="0.25">
      <c r="A82" s="36" t="s">
        <v>155</v>
      </c>
      <c r="B82" s="37" t="s">
        <v>31</v>
      </c>
      <c r="C82" s="38" t="s">
        <v>156</v>
      </c>
      <c r="D82" s="39">
        <v>927400</v>
      </c>
      <c r="E82" s="39">
        <v>491494.3</v>
      </c>
      <c r="F82" s="40">
        <f t="shared" si="1"/>
        <v>435905.7</v>
      </c>
    </row>
    <row r="83" spans="1:6" ht="45.75" x14ac:dyDescent="0.25">
      <c r="A83" s="36" t="s">
        <v>157</v>
      </c>
      <c r="B83" s="37" t="s">
        <v>31</v>
      </c>
      <c r="C83" s="38" t="s">
        <v>158</v>
      </c>
      <c r="D83" s="39">
        <v>927400</v>
      </c>
      <c r="E83" s="39">
        <v>491494.3</v>
      </c>
      <c r="F83" s="40">
        <f t="shared" si="1"/>
        <v>435905.7</v>
      </c>
    </row>
    <row r="84" spans="1:6" ht="45.75" x14ac:dyDescent="0.25">
      <c r="A84" s="36" t="s">
        <v>159</v>
      </c>
      <c r="B84" s="37" t="s">
        <v>31</v>
      </c>
      <c r="C84" s="38" t="s">
        <v>160</v>
      </c>
      <c r="D84" s="39">
        <v>927400</v>
      </c>
      <c r="E84" s="39">
        <v>491494.3</v>
      </c>
      <c r="F84" s="40">
        <f t="shared" si="1"/>
        <v>435905.7</v>
      </c>
    </row>
    <row r="85" spans="1:6" ht="23.25" x14ac:dyDescent="0.25">
      <c r="A85" s="36" t="s">
        <v>161</v>
      </c>
      <c r="B85" s="37" t="s">
        <v>31</v>
      </c>
      <c r="C85" s="38" t="s">
        <v>162</v>
      </c>
      <c r="D85" s="39">
        <v>352800</v>
      </c>
      <c r="E85" s="39">
        <v>189185.97</v>
      </c>
      <c r="F85" s="40">
        <f t="shared" ref="F85:F99" si="2">IF(OR(D85="-",IF(E85="-",0,E85)&gt;=IF(D85="-",0,D85)),"-",IF(D85="-",0,D85)-IF(E85="-",0,E85))</f>
        <v>163614.03</v>
      </c>
    </row>
    <row r="86" spans="1:6" ht="34.5" x14ac:dyDescent="0.25">
      <c r="A86" s="36" t="s">
        <v>163</v>
      </c>
      <c r="B86" s="37" t="s">
        <v>31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34.5" x14ac:dyDescent="0.25">
      <c r="A87" s="36" t="s">
        <v>165</v>
      </c>
      <c r="B87" s="37" t="s">
        <v>31</v>
      </c>
      <c r="C87" s="38" t="s">
        <v>166</v>
      </c>
      <c r="D87" s="39">
        <v>200</v>
      </c>
      <c r="E87" s="39">
        <v>200</v>
      </c>
      <c r="F87" s="40" t="str">
        <f t="shared" si="2"/>
        <v>-</v>
      </c>
    </row>
    <row r="88" spans="1:6" ht="34.5" x14ac:dyDescent="0.25">
      <c r="A88" s="36" t="s">
        <v>167</v>
      </c>
      <c r="B88" s="37" t="s">
        <v>31</v>
      </c>
      <c r="C88" s="38" t="s">
        <v>168</v>
      </c>
      <c r="D88" s="39">
        <v>352600</v>
      </c>
      <c r="E88" s="39">
        <v>188985.97</v>
      </c>
      <c r="F88" s="40">
        <f t="shared" si="2"/>
        <v>163614.03</v>
      </c>
    </row>
    <row r="89" spans="1:6" ht="45.75" x14ac:dyDescent="0.25">
      <c r="A89" s="36" t="s">
        <v>169</v>
      </c>
      <c r="B89" s="37" t="s">
        <v>31</v>
      </c>
      <c r="C89" s="38" t="s">
        <v>170</v>
      </c>
      <c r="D89" s="39">
        <v>352600</v>
      </c>
      <c r="E89" s="39">
        <v>188985.97</v>
      </c>
      <c r="F89" s="40">
        <f t="shared" si="2"/>
        <v>163614.03</v>
      </c>
    </row>
    <row r="90" spans="1:6" ht="15" x14ac:dyDescent="0.25">
      <c r="A90" s="36" t="s">
        <v>171</v>
      </c>
      <c r="B90" s="37" t="s">
        <v>31</v>
      </c>
      <c r="C90" s="38" t="s">
        <v>172</v>
      </c>
      <c r="D90" s="39">
        <v>1824800</v>
      </c>
      <c r="E90" s="39" t="s">
        <v>44</v>
      </c>
      <c r="F90" s="40">
        <f t="shared" si="2"/>
        <v>1824800</v>
      </c>
    </row>
    <row r="91" spans="1:6" ht="23.25" x14ac:dyDescent="0.25">
      <c r="A91" s="36" t="s">
        <v>173</v>
      </c>
      <c r="B91" s="37" t="s">
        <v>31</v>
      </c>
      <c r="C91" s="38" t="s">
        <v>174</v>
      </c>
      <c r="D91" s="39">
        <v>1824800</v>
      </c>
      <c r="E91" s="39" t="s">
        <v>44</v>
      </c>
      <c r="F91" s="40">
        <f t="shared" si="2"/>
        <v>1824800</v>
      </c>
    </row>
    <row r="92" spans="1:6" ht="23.25" x14ac:dyDescent="0.25">
      <c r="A92" s="36" t="s">
        <v>175</v>
      </c>
      <c r="B92" s="37" t="s">
        <v>31</v>
      </c>
      <c r="C92" s="38" t="s">
        <v>176</v>
      </c>
      <c r="D92" s="39">
        <v>1824800</v>
      </c>
      <c r="E92" s="39" t="s">
        <v>44</v>
      </c>
      <c r="F92" s="40">
        <f t="shared" si="2"/>
        <v>1824800</v>
      </c>
    </row>
    <row r="93" spans="1:6" ht="15" x14ac:dyDescent="0.25">
      <c r="A93" s="36" t="s">
        <v>177</v>
      </c>
      <c r="B93" s="37" t="s">
        <v>31</v>
      </c>
      <c r="C93" s="38" t="s">
        <v>178</v>
      </c>
      <c r="D93" s="39" t="s">
        <v>44</v>
      </c>
      <c r="E93" s="39">
        <v>5000</v>
      </c>
      <c r="F93" s="40" t="str">
        <f t="shared" si="2"/>
        <v>-</v>
      </c>
    </row>
    <row r="94" spans="1:6" ht="23.25" x14ac:dyDescent="0.25">
      <c r="A94" s="36" t="s">
        <v>179</v>
      </c>
      <c r="B94" s="37" t="s">
        <v>31</v>
      </c>
      <c r="C94" s="38" t="s">
        <v>180</v>
      </c>
      <c r="D94" s="39" t="s">
        <v>44</v>
      </c>
      <c r="E94" s="39">
        <v>5000</v>
      </c>
      <c r="F94" s="40" t="str">
        <f t="shared" si="2"/>
        <v>-</v>
      </c>
    </row>
    <row r="95" spans="1:6" ht="23.25" x14ac:dyDescent="0.25">
      <c r="A95" s="36" t="s">
        <v>179</v>
      </c>
      <c r="B95" s="37" t="s">
        <v>31</v>
      </c>
      <c r="C95" s="38" t="s">
        <v>181</v>
      </c>
      <c r="D95" s="39" t="s">
        <v>44</v>
      </c>
      <c r="E95" s="39">
        <v>5000</v>
      </c>
      <c r="F95" s="40" t="str">
        <f t="shared" si="2"/>
        <v>-</v>
      </c>
    </row>
    <row r="96" spans="1:6" ht="57" x14ac:dyDescent="0.25">
      <c r="A96" s="36" t="s">
        <v>182</v>
      </c>
      <c r="B96" s="37" t="s">
        <v>31</v>
      </c>
      <c r="C96" s="38" t="s">
        <v>183</v>
      </c>
      <c r="D96" s="39">
        <v>900</v>
      </c>
      <c r="E96" s="39">
        <v>976.19</v>
      </c>
      <c r="F96" s="40" t="str">
        <f t="shared" si="2"/>
        <v>-</v>
      </c>
    </row>
    <row r="97" spans="1:6" ht="79.5" x14ac:dyDescent="0.25">
      <c r="A97" s="41" t="s">
        <v>184</v>
      </c>
      <c r="B97" s="37" t="s">
        <v>31</v>
      </c>
      <c r="C97" s="38" t="s">
        <v>185</v>
      </c>
      <c r="D97" s="39">
        <v>900</v>
      </c>
      <c r="E97" s="39">
        <v>976.19</v>
      </c>
      <c r="F97" s="40" t="str">
        <f t="shared" si="2"/>
        <v>-</v>
      </c>
    </row>
    <row r="98" spans="1:6" ht="68.25" x14ac:dyDescent="0.25">
      <c r="A98" s="41" t="s">
        <v>186</v>
      </c>
      <c r="B98" s="37" t="s">
        <v>31</v>
      </c>
      <c r="C98" s="38" t="s">
        <v>187</v>
      </c>
      <c r="D98" s="39">
        <v>900</v>
      </c>
      <c r="E98" s="39">
        <v>976.19</v>
      </c>
      <c r="F98" s="40" t="str">
        <f t="shared" si="2"/>
        <v>-</v>
      </c>
    </row>
    <row r="99" spans="1:6" ht="45.75" x14ac:dyDescent="0.25">
      <c r="A99" s="36" t="s">
        <v>188</v>
      </c>
      <c r="B99" s="37" t="s">
        <v>31</v>
      </c>
      <c r="C99" s="38" t="s">
        <v>189</v>
      </c>
      <c r="D99" s="39">
        <v>900</v>
      </c>
      <c r="E99" s="39">
        <v>976.19</v>
      </c>
      <c r="F99" s="40" t="str">
        <f t="shared" si="2"/>
        <v>-</v>
      </c>
    </row>
    <row r="100" spans="1:6" ht="12.75" customHeight="1" x14ac:dyDescent="0.25">
      <c r="A100" s="42"/>
      <c r="B100" s="43"/>
      <c r="C100" s="43"/>
      <c r="D100" s="44"/>
      <c r="E100" s="44"/>
      <c r="F10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0"/>
  <sheetViews>
    <sheetView showGridLines="0" topLeftCell="A75" workbookViewId="0">
      <selection activeCell="R24" sqref="R24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8" max="8" width="19.5703125" customWidth="1"/>
  </cols>
  <sheetData>
    <row r="1" spans="1:6" ht="15" x14ac:dyDescent="0.25"/>
    <row r="2" spans="1:6" ht="15" customHeight="1" x14ac:dyDescent="0.25">
      <c r="A2" s="124" t="s">
        <v>190</v>
      </c>
      <c r="B2" s="124"/>
      <c r="C2" s="124"/>
      <c r="D2" s="124"/>
      <c r="E2" s="18"/>
      <c r="F2" s="14" t="s">
        <v>191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41" t="s">
        <v>21</v>
      </c>
      <c r="B4" s="144" t="s">
        <v>22</v>
      </c>
      <c r="C4" s="139" t="s">
        <v>192</v>
      </c>
      <c r="D4" s="147" t="s">
        <v>24</v>
      </c>
      <c r="E4" s="150" t="s">
        <v>25</v>
      </c>
      <c r="F4" s="137" t="s">
        <v>26</v>
      </c>
    </row>
    <row r="5" spans="1:6" ht="5.45" customHeight="1" x14ac:dyDescent="0.25">
      <c r="A5" s="142"/>
      <c r="B5" s="145"/>
      <c r="C5" s="140"/>
      <c r="D5" s="148"/>
      <c r="E5" s="151"/>
      <c r="F5" s="138"/>
    </row>
    <row r="6" spans="1:6" ht="9.6" customHeight="1" x14ac:dyDescent="0.25">
      <c r="A6" s="142"/>
      <c r="B6" s="145"/>
      <c r="C6" s="140"/>
      <c r="D6" s="148"/>
      <c r="E6" s="151"/>
      <c r="F6" s="138"/>
    </row>
    <row r="7" spans="1:6" ht="6" customHeight="1" x14ac:dyDescent="0.25">
      <c r="A7" s="142"/>
      <c r="B7" s="145"/>
      <c r="C7" s="140"/>
      <c r="D7" s="148"/>
      <c r="E7" s="151"/>
      <c r="F7" s="138"/>
    </row>
    <row r="8" spans="1:6" ht="6.6" customHeight="1" x14ac:dyDescent="0.25">
      <c r="A8" s="142"/>
      <c r="B8" s="145"/>
      <c r="C8" s="140"/>
      <c r="D8" s="148"/>
      <c r="E8" s="151"/>
      <c r="F8" s="138"/>
    </row>
    <row r="9" spans="1:6" ht="10.9" customHeight="1" x14ac:dyDescent="0.25">
      <c r="A9" s="142"/>
      <c r="B9" s="145"/>
      <c r="C9" s="140"/>
      <c r="D9" s="148"/>
      <c r="E9" s="151"/>
      <c r="F9" s="138"/>
    </row>
    <row r="10" spans="1:6" ht="4.1500000000000004" hidden="1" customHeight="1" x14ac:dyDescent="0.25">
      <c r="A10" s="142"/>
      <c r="B10" s="145"/>
      <c r="C10" s="83"/>
      <c r="D10" s="148"/>
      <c r="E10" s="84"/>
      <c r="F10" s="85"/>
    </row>
    <row r="11" spans="1:6" ht="13.15" hidden="1" customHeight="1" x14ac:dyDescent="0.25">
      <c r="A11" s="143"/>
      <c r="B11" s="146"/>
      <c r="C11" s="86"/>
      <c r="D11" s="149"/>
      <c r="E11" s="87"/>
      <c r="F11" s="88"/>
    </row>
    <row r="12" spans="1:6" ht="13.5" customHeight="1" x14ac:dyDescent="0.25">
      <c r="A12" s="89">
        <v>1</v>
      </c>
      <c r="B12" s="90">
        <v>2</v>
      </c>
      <c r="C12" s="91">
        <v>3</v>
      </c>
      <c r="D12" s="92" t="s">
        <v>27</v>
      </c>
      <c r="E12" s="93" t="s">
        <v>28</v>
      </c>
      <c r="F12" s="94" t="s">
        <v>29</v>
      </c>
    </row>
    <row r="13" spans="1:6" ht="15" x14ac:dyDescent="0.25">
      <c r="A13" s="95" t="s">
        <v>193</v>
      </c>
      <c r="B13" s="96" t="s">
        <v>194</v>
      </c>
      <c r="C13" s="97" t="s">
        <v>195</v>
      </c>
      <c r="D13" s="98">
        <v>53305300</v>
      </c>
      <c r="E13" s="99">
        <f>SUM(E15:E23)</f>
        <v>12588062.200000001</v>
      </c>
      <c r="F13" s="100">
        <f>IF(OR(D13="-",IF(E13="-",0,E13)&gt;=IF(D13="-",0,D13)),"-",IF(D13="-",0,D13)-IF(E13="-",0,E13))</f>
        <v>40717237.799999997</v>
      </c>
    </row>
    <row r="14" spans="1:6" ht="15" x14ac:dyDescent="0.25">
      <c r="A14" s="101" t="s">
        <v>33</v>
      </c>
      <c r="B14" s="102"/>
      <c r="C14" s="103"/>
      <c r="D14" s="104"/>
      <c r="E14" s="105"/>
      <c r="F14" s="106"/>
    </row>
    <row r="15" spans="1:6" ht="15" x14ac:dyDescent="0.25">
      <c r="A15" s="95" t="s">
        <v>196</v>
      </c>
      <c r="B15" s="96" t="s">
        <v>194</v>
      </c>
      <c r="C15" s="97" t="s">
        <v>197</v>
      </c>
      <c r="D15" s="98">
        <v>13999300</v>
      </c>
      <c r="E15" s="99">
        <f>E24+E28+E34+E47+E51+E54+E60+E64+E70+E74+E80</f>
        <v>6932409.8599999994</v>
      </c>
      <c r="F15" s="100">
        <f t="shared" ref="F15:F78" si="0">IF(OR(D15="-",IF(E15="-",0,E15)&gt;=IF(D15="-",0,D15)),"-",IF(D15="-",0,D15)-IF(E15="-",0,E15))</f>
        <v>7066890.1400000006</v>
      </c>
    </row>
    <row r="16" spans="1:6" ht="15" x14ac:dyDescent="0.25">
      <c r="A16" s="95" t="s">
        <v>198</v>
      </c>
      <c r="B16" s="96" t="s">
        <v>194</v>
      </c>
      <c r="C16" s="97" t="s">
        <v>199</v>
      </c>
      <c r="D16" s="98">
        <v>352600</v>
      </c>
      <c r="E16" s="99">
        <v>188985.97</v>
      </c>
      <c r="F16" s="100">
        <f t="shared" si="0"/>
        <v>163614.03</v>
      </c>
    </row>
    <row r="17" spans="1:6" ht="23.25" x14ac:dyDescent="0.25">
      <c r="A17" s="95" t="s">
        <v>200</v>
      </c>
      <c r="B17" s="96" t="s">
        <v>194</v>
      </c>
      <c r="C17" s="97" t="s">
        <v>201</v>
      </c>
      <c r="D17" s="98">
        <v>511500</v>
      </c>
      <c r="E17" s="99">
        <v>95000</v>
      </c>
      <c r="F17" s="100">
        <f t="shared" si="0"/>
        <v>416500</v>
      </c>
    </row>
    <row r="18" spans="1:6" ht="15" x14ac:dyDescent="0.25">
      <c r="A18" s="95" t="s">
        <v>202</v>
      </c>
      <c r="B18" s="96" t="s">
        <v>194</v>
      </c>
      <c r="C18" s="97" t="s">
        <v>203</v>
      </c>
      <c r="D18" s="98">
        <v>100000</v>
      </c>
      <c r="E18" s="99">
        <v>46750</v>
      </c>
      <c r="F18" s="100">
        <f t="shared" si="0"/>
        <v>53250</v>
      </c>
    </row>
    <row r="19" spans="1:6" ht="15" x14ac:dyDescent="0.25">
      <c r="A19" s="95" t="s">
        <v>204</v>
      </c>
      <c r="B19" s="96" t="s">
        <v>194</v>
      </c>
      <c r="C19" s="97" t="s">
        <v>205</v>
      </c>
      <c r="D19" s="98">
        <v>4122000</v>
      </c>
      <c r="E19" s="99">
        <f>E117+E121+E125+E133+E162+E137+E142+E150+E158</f>
        <v>2955425.33</v>
      </c>
      <c r="F19" s="100">
        <f t="shared" si="0"/>
        <v>1166574.67</v>
      </c>
    </row>
    <row r="20" spans="1:6" ht="15" x14ac:dyDescent="0.25">
      <c r="A20" s="95" t="s">
        <v>206</v>
      </c>
      <c r="B20" s="96" t="s">
        <v>194</v>
      </c>
      <c r="C20" s="97" t="s">
        <v>207</v>
      </c>
      <c r="D20" s="98">
        <v>15000</v>
      </c>
      <c r="E20" s="99">
        <v>14500</v>
      </c>
      <c r="F20" s="100">
        <f t="shared" si="0"/>
        <v>500</v>
      </c>
    </row>
    <row r="21" spans="1:6" ht="15" x14ac:dyDescent="0.25">
      <c r="A21" s="95" t="s">
        <v>208</v>
      </c>
      <c r="B21" s="96" t="s">
        <v>194</v>
      </c>
      <c r="C21" s="97" t="s">
        <v>209</v>
      </c>
      <c r="D21" s="98">
        <v>31674700</v>
      </c>
      <c r="E21" s="99">
        <f>E174+E179+E183+E195</f>
        <v>2230255.4700000002</v>
      </c>
      <c r="F21" s="100">
        <f t="shared" si="0"/>
        <v>29444444.530000001</v>
      </c>
    </row>
    <row r="22" spans="1:6" ht="15" x14ac:dyDescent="0.25">
      <c r="A22" s="95" t="s">
        <v>210</v>
      </c>
      <c r="B22" s="96" t="s">
        <v>194</v>
      </c>
      <c r="C22" s="97" t="s">
        <v>211</v>
      </c>
      <c r="D22" s="98">
        <v>190000</v>
      </c>
      <c r="E22" s="99">
        <v>113888.32000000001</v>
      </c>
      <c r="F22" s="100">
        <f t="shared" si="0"/>
        <v>76111.679999999993</v>
      </c>
    </row>
    <row r="23" spans="1:6" ht="15" x14ac:dyDescent="0.25">
      <c r="A23" s="95" t="s">
        <v>212</v>
      </c>
      <c r="B23" s="96" t="s">
        <v>194</v>
      </c>
      <c r="C23" s="97" t="s">
        <v>213</v>
      </c>
      <c r="D23" s="98">
        <v>2340200</v>
      </c>
      <c r="E23" s="99">
        <v>10847.25</v>
      </c>
      <c r="F23" s="100">
        <f t="shared" si="0"/>
        <v>2329352.75</v>
      </c>
    </row>
    <row r="24" spans="1:6" ht="45.75" x14ac:dyDescent="0.25">
      <c r="A24" s="95" t="s">
        <v>214</v>
      </c>
      <c r="B24" s="96" t="s">
        <v>194</v>
      </c>
      <c r="C24" s="97" t="s">
        <v>215</v>
      </c>
      <c r="D24" s="98">
        <v>5000</v>
      </c>
      <c r="E24" s="99">
        <v>5000</v>
      </c>
      <c r="F24" s="100" t="str">
        <f t="shared" si="0"/>
        <v>-</v>
      </c>
    </row>
    <row r="25" spans="1:6" ht="23.25" x14ac:dyDescent="0.25">
      <c r="A25" s="107" t="s">
        <v>216</v>
      </c>
      <c r="B25" s="108" t="s">
        <v>194</v>
      </c>
      <c r="C25" s="109" t="s">
        <v>217</v>
      </c>
      <c r="D25" s="110">
        <v>5000</v>
      </c>
      <c r="E25" s="82">
        <v>5000</v>
      </c>
      <c r="F25" s="111" t="str">
        <f t="shared" si="0"/>
        <v>-</v>
      </c>
    </row>
    <row r="26" spans="1:6" ht="23.25" x14ac:dyDescent="0.25">
      <c r="A26" s="107" t="s">
        <v>218</v>
      </c>
      <c r="B26" s="108" t="s">
        <v>194</v>
      </c>
      <c r="C26" s="109" t="s">
        <v>219</v>
      </c>
      <c r="D26" s="110">
        <v>5000</v>
      </c>
      <c r="E26" s="82">
        <v>5000</v>
      </c>
      <c r="F26" s="111" t="str">
        <f t="shared" si="0"/>
        <v>-</v>
      </c>
    </row>
    <row r="27" spans="1:6" ht="23.25" x14ac:dyDescent="0.25">
      <c r="A27" s="107" t="s">
        <v>220</v>
      </c>
      <c r="B27" s="108" t="s">
        <v>194</v>
      </c>
      <c r="C27" s="109" t="s">
        <v>221</v>
      </c>
      <c r="D27" s="110">
        <v>5000</v>
      </c>
      <c r="E27" s="82">
        <v>5000</v>
      </c>
      <c r="F27" s="111" t="str">
        <f t="shared" si="0"/>
        <v>-</v>
      </c>
    </row>
    <row r="28" spans="1:6" ht="45.75" x14ac:dyDescent="0.25">
      <c r="A28" s="95" t="s">
        <v>214</v>
      </c>
      <c r="B28" s="96" t="s">
        <v>194</v>
      </c>
      <c r="C28" s="97" t="s">
        <v>222</v>
      </c>
      <c r="D28" s="98">
        <v>11351400</v>
      </c>
      <c r="E28" s="99">
        <v>5887499.5499999998</v>
      </c>
      <c r="F28" s="100">
        <f t="shared" si="0"/>
        <v>5463900.4500000002</v>
      </c>
    </row>
    <row r="29" spans="1:6" ht="57" x14ac:dyDescent="0.25">
      <c r="A29" s="107" t="s">
        <v>223</v>
      </c>
      <c r="B29" s="108" t="s">
        <v>194</v>
      </c>
      <c r="C29" s="109" t="s">
        <v>224</v>
      </c>
      <c r="D29" s="110">
        <v>11351400</v>
      </c>
      <c r="E29" s="82">
        <v>5887499.5499999998</v>
      </c>
      <c r="F29" s="111">
        <f t="shared" si="0"/>
        <v>5463900.4500000002</v>
      </c>
    </row>
    <row r="30" spans="1:6" ht="23.25" x14ac:dyDescent="0.25">
      <c r="A30" s="107" t="s">
        <v>225</v>
      </c>
      <c r="B30" s="108" t="s">
        <v>194</v>
      </c>
      <c r="C30" s="109" t="s">
        <v>226</v>
      </c>
      <c r="D30" s="110">
        <v>11351400</v>
      </c>
      <c r="E30" s="82">
        <v>5887499.5499999998</v>
      </c>
      <c r="F30" s="111">
        <f t="shared" si="0"/>
        <v>5463900.4500000002</v>
      </c>
    </row>
    <row r="31" spans="1:6" ht="23.25" x14ac:dyDescent="0.25">
      <c r="A31" s="107" t="s">
        <v>227</v>
      </c>
      <c r="B31" s="108" t="s">
        <v>194</v>
      </c>
      <c r="C31" s="109" t="s">
        <v>228</v>
      </c>
      <c r="D31" s="110">
        <v>8276300</v>
      </c>
      <c r="E31" s="82">
        <v>4388055.8600000003</v>
      </c>
      <c r="F31" s="111">
        <f t="shared" si="0"/>
        <v>3888244.1399999997</v>
      </c>
    </row>
    <row r="32" spans="1:6" ht="34.5" x14ac:dyDescent="0.25">
      <c r="A32" s="107" t="s">
        <v>229</v>
      </c>
      <c r="B32" s="108" t="s">
        <v>194</v>
      </c>
      <c r="C32" s="109" t="s">
        <v>230</v>
      </c>
      <c r="D32" s="110">
        <v>442100</v>
      </c>
      <c r="E32" s="82">
        <v>221536</v>
      </c>
      <c r="F32" s="111">
        <f t="shared" si="0"/>
        <v>220564</v>
      </c>
    </row>
    <row r="33" spans="1:6" ht="34.5" x14ac:dyDescent="0.25">
      <c r="A33" s="107" t="s">
        <v>231</v>
      </c>
      <c r="B33" s="108" t="s">
        <v>194</v>
      </c>
      <c r="C33" s="109" t="s">
        <v>232</v>
      </c>
      <c r="D33" s="110">
        <v>2633000</v>
      </c>
      <c r="E33" s="82">
        <v>1277907.69</v>
      </c>
      <c r="F33" s="111">
        <f t="shared" si="0"/>
        <v>1355092.31</v>
      </c>
    </row>
    <row r="34" spans="1:6" ht="45.75" x14ac:dyDescent="0.25">
      <c r="A34" s="95" t="s">
        <v>214</v>
      </c>
      <c r="B34" s="96" t="s">
        <v>194</v>
      </c>
      <c r="C34" s="97" t="s">
        <v>233</v>
      </c>
      <c r="D34" s="98">
        <v>1977500</v>
      </c>
      <c r="E34" s="99">
        <f>E35</f>
        <v>722081.95</v>
      </c>
      <c r="F34" s="100">
        <f t="shared" si="0"/>
        <v>1255418.05</v>
      </c>
    </row>
    <row r="35" spans="1:6" ht="23.25" x14ac:dyDescent="0.25">
      <c r="A35" s="107" t="s">
        <v>216</v>
      </c>
      <c r="B35" s="108" t="s">
        <v>194</v>
      </c>
      <c r="C35" s="109" t="s">
        <v>234</v>
      </c>
      <c r="D35" s="110">
        <v>1977500</v>
      </c>
      <c r="E35" s="82">
        <f>E36</f>
        <v>722081.95</v>
      </c>
      <c r="F35" s="111">
        <f t="shared" si="0"/>
        <v>1255418.05</v>
      </c>
    </row>
    <row r="36" spans="1:6" ht="23.25" x14ac:dyDescent="0.25">
      <c r="A36" s="107" t="s">
        <v>218</v>
      </c>
      <c r="B36" s="108" t="s">
        <v>194</v>
      </c>
      <c r="C36" s="109" t="s">
        <v>235</v>
      </c>
      <c r="D36" s="110">
        <v>1977500</v>
      </c>
      <c r="E36" s="82">
        <f>E37+E38</f>
        <v>722081.95</v>
      </c>
      <c r="F36" s="111">
        <f t="shared" si="0"/>
        <v>1255418.05</v>
      </c>
    </row>
    <row r="37" spans="1:6" ht="23.25" x14ac:dyDescent="0.25">
      <c r="A37" s="107" t="s">
        <v>220</v>
      </c>
      <c r="B37" s="108" t="s">
        <v>194</v>
      </c>
      <c r="C37" s="109" t="s">
        <v>236</v>
      </c>
      <c r="D37" s="110">
        <v>1868200</v>
      </c>
      <c r="E37" s="82">
        <v>638871.24</v>
      </c>
      <c r="F37" s="111">
        <f t="shared" si="0"/>
        <v>1229328.76</v>
      </c>
    </row>
    <row r="38" spans="1:6" ht="15" x14ac:dyDescent="0.25">
      <c r="A38" s="107" t="s">
        <v>237</v>
      </c>
      <c r="B38" s="108" t="s">
        <v>194</v>
      </c>
      <c r="C38" s="109" t="s">
        <v>238</v>
      </c>
      <c r="D38" s="110">
        <v>109300</v>
      </c>
      <c r="E38" s="82">
        <v>83210.710000000006</v>
      </c>
      <c r="F38" s="111">
        <f t="shared" si="0"/>
        <v>26089.289999999994</v>
      </c>
    </row>
    <row r="39" spans="1:6" ht="45.75" x14ac:dyDescent="0.25">
      <c r="A39" s="95" t="s">
        <v>214</v>
      </c>
      <c r="B39" s="96" t="s">
        <v>194</v>
      </c>
      <c r="C39" s="97" t="s">
        <v>239</v>
      </c>
      <c r="D39" s="98">
        <v>35000</v>
      </c>
      <c r="E39" s="99" t="s">
        <v>44</v>
      </c>
      <c r="F39" s="100">
        <f t="shared" si="0"/>
        <v>35000</v>
      </c>
    </row>
    <row r="40" spans="1:6" ht="23.25" x14ac:dyDescent="0.25">
      <c r="A40" s="107" t="s">
        <v>216</v>
      </c>
      <c r="B40" s="108" t="s">
        <v>194</v>
      </c>
      <c r="C40" s="109" t="s">
        <v>240</v>
      </c>
      <c r="D40" s="110">
        <v>35000</v>
      </c>
      <c r="E40" s="82" t="s">
        <v>44</v>
      </c>
      <c r="F40" s="111">
        <f t="shared" si="0"/>
        <v>35000</v>
      </c>
    </row>
    <row r="41" spans="1:6" ht="23.25" x14ac:dyDescent="0.25">
      <c r="A41" s="107" t="s">
        <v>218</v>
      </c>
      <c r="B41" s="108" t="s">
        <v>194</v>
      </c>
      <c r="C41" s="109" t="s">
        <v>241</v>
      </c>
      <c r="D41" s="110">
        <v>35000</v>
      </c>
      <c r="E41" s="82" t="s">
        <v>44</v>
      </c>
      <c r="F41" s="111">
        <f t="shared" si="0"/>
        <v>35000</v>
      </c>
    </row>
    <row r="42" spans="1:6" ht="23.25" x14ac:dyDescent="0.25">
      <c r="A42" s="107" t="s">
        <v>220</v>
      </c>
      <c r="B42" s="108" t="s">
        <v>194</v>
      </c>
      <c r="C42" s="109" t="s">
        <v>242</v>
      </c>
      <c r="D42" s="110">
        <v>35000</v>
      </c>
      <c r="E42" s="82" t="s">
        <v>44</v>
      </c>
      <c r="F42" s="111">
        <f t="shared" si="0"/>
        <v>35000</v>
      </c>
    </row>
    <row r="43" spans="1:6" ht="45.75" x14ac:dyDescent="0.25">
      <c r="A43" s="95" t="s">
        <v>214</v>
      </c>
      <c r="B43" s="96" t="s">
        <v>194</v>
      </c>
      <c r="C43" s="97" t="s">
        <v>243</v>
      </c>
      <c r="D43" s="98">
        <v>10000</v>
      </c>
      <c r="E43" s="99" t="s">
        <v>44</v>
      </c>
      <c r="F43" s="100">
        <f t="shared" si="0"/>
        <v>10000</v>
      </c>
    </row>
    <row r="44" spans="1:6" ht="23.25" x14ac:dyDescent="0.25">
      <c r="A44" s="107" t="s">
        <v>216</v>
      </c>
      <c r="B44" s="108" t="s">
        <v>194</v>
      </c>
      <c r="C44" s="109" t="s">
        <v>244</v>
      </c>
      <c r="D44" s="110">
        <v>10000</v>
      </c>
      <c r="E44" s="82" t="s">
        <v>44</v>
      </c>
      <c r="F44" s="111">
        <f t="shared" si="0"/>
        <v>10000</v>
      </c>
    </row>
    <row r="45" spans="1:6" ht="23.25" x14ac:dyDescent="0.25">
      <c r="A45" s="107" t="s">
        <v>218</v>
      </c>
      <c r="B45" s="108" t="s">
        <v>194</v>
      </c>
      <c r="C45" s="109" t="s">
        <v>245</v>
      </c>
      <c r="D45" s="110">
        <v>10000</v>
      </c>
      <c r="E45" s="82" t="s">
        <v>44</v>
      </c>
      <c r="F45" s="111">
        <f t="shared" si="0"/>
        <v>10000</v>
      </c>
    </row>
    <row r="46" spans="1:6" ht="23.25" x14ac:dyDescent="0.25">
      <c r="A46" s="107" t="s">
        <v>220</v>
      </c>
      <c r="B46" s="108" t="s">
        <v>194</v>
      </c>
      <c r="C46" s="109" t="s">
        <v>246</v>
      </c>
      <c r="D46" s="110">
        <v>10000</v>
      </c>
      <c r="E46" s="82" t="s">
        <v>44</v>
      </c>
      <c r="F46" s="111">
        <f t="shared" si="0"/>
        <v>10000</v>
      </c>
    </row>
    <row r="47" spans="1:6" ht="45.75" x14ac:dyDescent="0.25">
      <c r="A47" s="95" t="s">
        <v>214</v>
      </c>
      <c r="B47" s="96" t="s">
        <v>194</v>
      </c>
      <c r="C47" s="97" t="s">
        <v>247</v>
      </c>
      <c r="D47" s="98">
        <v>200</v>
      </c>
      <c r="E47" s="99">
        <v>200</v>
      </c>
      <c r="F47" s="100" t="str">
        <f t="shared" si="0"/>
        <v>-</v>
      </c>
    </row>
    <row r="48" spans="1:6" ht="23.25" x14ac:dyDescent="0.25">
      <c r="A48" s="107" t="s">
        <v>216</v>
      </c>
      <c r="B48" s="108" t="s">
        <v>194</v>
      </c>
      <c r="C48" s="109" t="s">
        <v>248</v>
      </c>
      <c r="D48" s="110">
        <v>200</v>
      </c>
      <c r="E48" s="82">
        <v>200</v>
      </c>
      <c r="F48" s="111" t="str">
        <f t="shared" si="0"/>
        <v>-</v>
      </c>
    </row>
    <row r="49" spans="1:6" ht="23.25" x14ac:dyDescent="0.25">
      <c r="A49" s="107" t="s">
        <v>218</v>
      </c>
      <c r="B49" s="108" t="s">
        <v>194</v>
      </c>
      <c r="C49" s="109" t="s">
        <v>249</v>
      </c>
      <c r="D49" s="110">
        <v>200</v>
      </c>
      <c r="E49" s="82">
        <v>200</v>
      </c>
      <c r="F49" s="111" t="str">
        <f t="shared" si="0"/>
        <v>-</v>
      </c>
    </row>
    <row r="50" spans="1:6" ht="23.25" x14ac:dyDescent="0.25">
      <c r="A50" s="107" t="s">
        <v>220</v>
      </c>
      <c r="B50" s="108" t="s">
        <v>194</v>
      </c>
      <c r="C50" s="109" t="s">
        <v>250</v>
      </c>
      <c r="D50" s="110">
        <v>200</v>
      </c>
      <c r="E50" s="82">
        <v>200</v>
      </c>
      <c r="F50" s="111" t="str">
        <f t="shared" si="0"/>
        <v>-</v>
      </c>
    </row>
    <row r="51" spans="1:6" ht="45.75" x14ac:dyDescent="0.25">
      <c r="A51" s="95" t="s">
        <v>214</v>
      </c>
      <c r="B51" s="96" t="s">
        <v>194</v>
      </c>
      <c r="C51" s="97" t="s">
        <v>251</v>
      </c>
      <c r="D51" s="98">
        <v>57300</v>
      </c>
      <c r="E51" s="99">
        <v>34737</v>
      </c>
      <c r="F51" s="100">
        <f t="shared" si="0"/>
        <v>22563</v>
      </c>
    </row>
    <row r="52" spans="1:6" ht="15" x14ac:dyDescent="0.25">
      <c r="A52" s="107" t="s">
        <v>252</v>
      </c>
      <c r="B52" s="108" t="s">
        <v>194</v>
      </c>
      <c r="C52" s="109" t="s">
        <v>253</v>
      </c>
      <c r="D52" s="110">
        <v>57300</v>
      </c>
      <c r="E52" s="82">
        <v>34737</v>
      </c>
      <c r="F52" s="111">
        <f t="shared" si="0"/>
        <v>22563</v>
      </c>
    </row>
    <row r="53" spans="1:6" ht="15" x14ac:dyDescent="0.25">
      <c r="A53" s="107" t="s">
        <v>171</v>
      </c>
      <c r="B53" s="108" t="s">
        <v>194</v>
      </c>
      <c r="C53" s="109" t="s">
        <v>254</v>
      </c>
      <c r="D53" s="110">
        <v>57300</v>
      </c>
      <c r="E53" s="82">
        <v>34737</v>
      </c>
      <c r="F53" s="111">
        <f t="shared" si="0"/>
        <v>22563</v>
      </c>
    </row>
    <row r="54" spans="1:6" ht="34.5" x14ac:dyDescent="0.25">
      <c r="A54" s="95" t="s">
        <v>255</v>
      </c>
      <c r="B54" s="96" t="s">
        <v>194</v>
      </c>
      <c r="C54" s="97" t="s">
        <v>256</v>
      </c>
      <c r="D54" s="98">
        <v>169200</v>
      </c>
      <c r="E54" s="99">
        <v>118275</v>
      </c>
      <c r="F54" s="100">
        <f t="shared" si="0"/>
        <v>50925</v>
      </c>
    </row>
    <row r="55" spans="1:6" ht="15" x14ac:dyDescent="0.25">
      <c r="A55" s="107" t="s">
        <v>252</v>
      </c>
      <c r="B55" s="108" t="s">
        <v>194</v>
      </c>
      <c r="C55" s="109" t="s">
        <v>257</v>
      </c>
      <c r="D55" s="110">
        <v>169200</v>
      </c>
      <c r="E55" s="82">
        <v>118275</v>
      </c>
      <c r="F55" s="111">
        <f t="shared" si="0"/>
        <v>50925</v>
      </c>
    </row>
    <row r="56" spans="1:6" ht="15" x14ac:dyDescent="0.25">
      <c r="A56" s="107" t="s">
        <v>171</v>
      </c>
      <c r="B56" s="108" t="s">
        <v>194</v>
      </c>
      <c r="C56" s="109" t="s">
        <v>258</v>
      </c>
      <c r="D56" s="110">
        <v>169200</v>
      </c>
      <c r="E56" s="82">
        <v>118275</v>
      </c>
      <c r="F56" s="111">
        <f t="shared" si="0"/>
        <v>50925</v>
      </c>
    </row>
    <row r="57" spans="1:6" ht="15" x14ac:dyDescent="0.25">
      <c r="A57" s="95" t="s">
        <v>259</v>
      </c>
      <c r="B57" s="96" t="s">
        <v>194</v>
      </c>
      <c r="C57" s="97" t="s">
        <v>260</v>
      </c>
      <c r="D57" s="98">
        <v>3000</v>
      </c>
      <c r="E57" s="99" t="s">
        <v>44</v>
      </c>
      <c r="F57" s="100">
        <f t="shared" si="0"/>
        <v>3000</v>
      </c>
    </row>
    <row r="58" spans="1:6" ht="15" x14ac:dyDescent="0.25">
      <c r="A58" s="107" t="s">
        <v>261</v>
      </c>
      <c r="B58" s="108" t="s">
        <v>194</v>
      </c>
      <c r="C58" s="109" t="s">
        <v>262</v>
      </c>
      <c r="D58" s="110">
        <v>3000</v>
      </c>
      <c r="E58" s="82" t="s">
        <v>44</v>
      </c>
      <c r="F58" s="111">
        <f t="shared" si="0"/>
        <v>3000</v>
      </c>
    </row>
    <row r="59" spans="1:6" ht="15" x14ac:dyDescent="0.25">
      <c r="A59" s="107" t="s">
        <v>263</v>
      </c>
      <c r="B59" s="108" t="s">
        <v>194</v>
      </c>
      <c r="C59" s="109" t="s">
        <v>264</v>
      </c>
      <c r="D59" s="110">
        <v>3000</v>
      </c>
      <c r="E59" s="82" t="s">
        <v>44</v>
      </c>
      <c r="F59" s="111">
        <f t="shared" si="0"/>
        <v>3000</v>
      </c>
    </row>
    <row r="60" spans="1:6" ht="15" x14ac:dyDescent="0.25">
      <c r="A60" s="95" t="s">
        <v>265</v>
      </c>
      <c r="B60" s="96" t="s">
        <v>194</v>
      </c>
      <c r="C60" s="97" t="s">
        <v>266</v>
      </c>
      <c r="D60" s="98">
        <v>23900</v>
      </c>
      <c r="E60" s="99">
        <v>7000</v>
      </c>
      <c r="F60" s="100">
        <f t="shared" si="0"/>
        <v>16900</v>
      </c>
    </row>
    <row r="61" spans="1:6" ht="23.25" x14ac:dyDescent="0.25">
      <c r="A61" s="107" t="s">
        <v>216</v>
      </c>
      <c r="B61" s="108" t="s">
        <v>194</v>
      </c>
      <c r="C61" s="109" t="s">
        <v>267</v>
      </c>
      <c r="D61" s="110">
        <v>23900</v>
      </c>
      <c r="E61" s="82">
        <v>7000</v>
      </c>
      <c r="F61" s="111">
        <f t="shared" si="0"/>
        <v>16900</v>
      </c>
    </row>
    <row r="62" spans="1:6" ht="23.25" x14ac:dyDescent="0.25">
      <c r="A62" s="107" t="s">
        <v>218</v>
      </c>
      <c r="B62" s="108" t="s">
        <v>194</v>
      </c>
      <c r="C62" s="109" t="s">
        <v>268</v>
      </c>
      <c r="D62" s="110">
        <v>23900</v>
      </c>
      <c r="E62" s="82">
        <v>7000</v>
      </c>
      <c r="F62" s="111">
        <f t="shared" si="0"/>
        <v>16900</v>
      </c>
    </row>
    <row r="63" spans="1:6" ht="23.25" x14ac:dyDescent="0.25">
      <c r="A63" s="107" t="s">
        <v>220</v>
      </c>
      <c r="B63" s="108" t="s">
        <v>194</v>
      </c>
      <c r="C63" s="109" t="s">
        <v>269</v>
      </c>
      <c r="D63" s="110">
        <v>23900</v>
      </c>
      <c r="E63" s="82">
        <v>7000</v>
      </c>
      <c r="F63" s="111">
        <f t="shared" si="0"/>
        <v>16900</v>
      </c>
    </row>
    <row r="64" spans="1:6" ht="15" x14ac:dyDescent="0.25">
      <c r="A64" s="95" t="s">
        <v>265</v>
      </c>
      <c r="B64" s="96" t="s">
        <v>194</v>
      </c>
      <c r="C64" s="97" t="s">
        <v>270</v>
      </c>
      <c r="D64" s="98">
        <v>121500</v>
      </c>
      <c r="E64" s="99">
        <v>48612.76</v>
      </c>
      <c r="F64" s="100">
        <f t="shared" si="0"/>
        <v>72887.239999999991</v>
      </c>
    </row>
    <row r="65" spans="1:6" ht="15" x14ac:dyDescent="0.25">
      <c r="A65" s="107" t="s">
        <v>261</v>
      </c>
      <c r="B65" s="108" t="s">
        <v>194</v>
      </c>
      <c r="C65" s="109" t="s">
        <v>271</v>
      </c>
      <c r="D65" s="110">
        <v>121500</v>
      </c>
      <c r="E65" s="82">
        <v>48612.76</v>
      </c>
      <c r="F65" s="111">
        <f t="shared" si="0"/>
        <v>72887.239999999991</v>
      </c>
    </row>
    <row r="66" spans="1:6" ht="15" x14ac:dyDescent="0.25">
      <c r="A66" s="107" t="s">
        <v>272</v>
      </c>
      <c r="B66" s="108" t="s">
        <v>194</v>
      </c>
      <c r="C66" s="109" t="s">
        <v>273</v>
      </c>
      <c r="D66" s="110">
        <v>121500</v>
      </c>
      <c r="E66" s="82">
        <v>48612.76</v>
      </c>
      <c r="F66" s="111">
        <f t="shared" si="0"/>
        <v>72887.239999999991</v>
      </c>
    </row>
    <row r="67" spans="1:6" ht="23.25" x14ac:dyDescent="0.25">
      <c r="A67" s="107" t="s">
        <v>274</v>
      </c>
      <c r="B67" s="108" t="s">
        <v>194</v>
      </c>
      <c r="C67" s="109" t="s">
        <v>275</v>
      </c>
      <c r="D67" s="110">
        <v>100000</v>
      </c>
      <c r="E67" s="82">
        <v>45372</v>
      </c>
      <c r="F67" s="111">
        <f t="shared" si="0"/>
        <v>54628</v>
      </c>
    </row>
    <row r="68" spans="1:6" ht="15" x14ac:dyDescent="0.25">
      <c r="A68" s="107" t="s">
        <v>276</v>
      </c>
      <c r="B68" s="108" t="s">
        <v>194</v>
      </c>
      <c r="C68" s="109" t="s">
        <v>277</v>
      </c>
      <c r="D68" s="110">
        <v>20000</v>
      </c>
      <c r="E68" s="82">
        <v>3186</v>
      </c>
      <c r="F68" s="111">
        <f t="shared" si="0"/>
        <v>16814</v>
      </c>
    </row>
    <row r="69" spans="1:6" ht="15" x14ac:dyDescent="0.25">
      <c r="A69" s="107" t="s">
        <v>278</v>
      </c>
      <c r="B69" s="108" t="s">
        <v>194</v>
      </c>
      <c r="C69" s="109" t="s">
        <v>279</v>
      </c>
      <c r="D69" s="110">
        <v>1500</v>
      </c>
      <c r="E69" s="82">
        <v>54.76</v>
      </c>
      <c r="F69" s="111">
        <f t="shared" si="0"/>
        <v>1445.24</v>
      </c>
    </row>
    <row r="70" spans="1:6" ht="15" x14ac:dyDescent="0.25">
      <c r="A70" s="95" t="s">
        <v>265</v>
      </c>
      <c r="B70" s="96" t="s">
        <v>194</v>
      </c>
      <c r="C70" s="97" t="s">
        <v>280</v>
      </c>
      <c r="D70" s="98">
        <v>90000</v>
      </c>
      <c r="E70" s="99">
        <v>40633.599999999999</v>
      </c>
      <c r="F70" s="100">
        <f t="shared" si="0"/>
        <v>49366.400000000001</v>
      </c>
    </row>
    <row r="71" spans="1:6" ht="23.25" x14ac:dyDescent="0.25">
      <c r="A71" s="107" t="s">
        <v>216</v>
      </c>
      <c r="B71" s="108" t="s">
        <v>194</v>
      </c>
      <c r="C71" s="109" t="s">
        <v>281</v>
      </c>
      <c r="D71" s="110">
        <v>90000</v>
      </c>
      <c r="E71" s="82">
        <v>40633.599999999999</v>
      </c>
      <c r="F71" s="111">
        <f t="shared" si="0"/>
        <v>49366.400000000001</v>
      </c>
    </row>
    <row r="72" spans="1:6" ht="23.25" x14ac:dyDescent="0.25">
      <c r="A72" s="107" t="s">
        <v>218</v>
      </c>
      <c r="B72" s="108" t="s">
        <v>194</v>
      </c>
      <c r="C72" s="109" t="s">
        <v>282</v>
      </c>
      <c r="D72" s="110">
        <v>90000</v>
      </c>
      <c r="E72" s="82">
        <v>40633.599999999999</v>
      </c>
      <c r="F72" s="111">
        <f t="shared" si="0"/>
        <v>49366.400000000001</v>
      </c>
    </row>
    <row r="73" spans="1:6" ht="23.25" x14ac:dyDescent="0.25">
      <c r="A73" s="107" t="s">
        <v>220</v>
      </c>
      <c r="B73" s="108" t="s">
        <v>194</v>
      </c>
      <c r="C73" s="109" t="s">
        <v>283</v>
      </c>
      <c r="D73" s="110">
        <v>90000</v>
      </c>
      <c r="E73" s="82">
        <v>40633.599999999999</v>
      </c>
      <c r="F73" s="111">
        <f t="shared" si="0"/>
        <v>49366.400000000001</v>
      </c>
    </row>
    <row r="74" spans="1:6" ht="15" x14ac:dyDescent="0.25">
      <c r="A74" s="95" t="s">
        <v>265</v>
      </c>
      <c r="B74" s="96" t="s">
        <v>194</v>
      </c>
      <c r="C74" s="97" t="s">
        <v>284</v>
      </c>
      <c r="D74" s="98">
        <v>44000</v>
      </c>
      <c r="E74" s="99">
        <v>20000</v>
      </c>
      <c r="F74" s="100">
        <f t="shared" si="0"/>
        <v>24000</v>
      </c>
    </row>
    <row r="75" spans="1:6" ht="15" x14ac:dyDescent="0.25">
      <c r="A75" s="107" t="s">
        <v>261</v>
      </c>
      <c r="B75" s="108" t="s">
        <v>194</v>
      </c>
      <c r="C75" s="109" t="s">
        <v>285</v>
      </c>
      <c r="D75" s="110">
        <v>44000</v>
      </c>
      <c r="E75" s="82">
        <v>20000</v>
      </c>
      <c r="F75" s="111">
        <f t="shared" si="0"/>
        <v>24000</v>
      </c>
    </row>
    <row r="76" spans="1:6" ht="15" x14ac:dyDescent="0.25">
      <c r="A76" s="107" t="s">
        <v>286</v>
      </c>
      <c r="B76" s="108" t="s">
        <v>194</v>
      </c>
      <c r="C76" s="109" t="s">
        <v>287</v>
      </c>
      <c r="D76" s="110">
        <v>24000</v>
      </c>
      <c r="E76" s="82" t="s">
        <v>44</v>
      </c>
      <c r="F76" s="111">
        <f t="shared" si="0"/>
        <v>24000</v>
      </c>
    </row>
    <row r="77" spans="1:6" ht="23.25" x14ac:dyDescent="0.25">
      <c r="A77" s="107" t="s">
        <v>288</v>
      </c>
      <c r="B77" s="108" t="s">
        <v>194</v>
      </c>
      <c r="C77" s="109" t="s">
        <v>289</v>
      </c>
      <c r="D77" s="110">
        <v>24000</v>
      </c>
      <c r="E77" s="82" t="s">
        <v>44</v>
      </c>
      <c r="F77" s="111">
        <f t="shared" si="0"/>
        <v>24000</v>
      </c>
    </row>
    <row r="78" spans="1:6" ht="15" x14ac:dyDescent="0.25">
      <c r="A78" s="107" t="s">
        <v>272</v>
      </c>
      <c r="B78" s="108" t="s">
        <v>194</v>
      </c>
      <c r="C78" s="109" t="s">
        <v>290</v>
      </c>
      <c r="D78" s="110">
        <v>20000</v>
      </c>
      <c r="E78" s="82">
        <v>20000</v>
      </c>
      <c r="F78" s="111" t="str">
        <f t="shared" si="0"/>
        <v>-</v>
      </c>
    </row>
    <row r="79" spans="1:6" ht="15" x14ac:dyDescent="0.25">
      <c r="A79" s="107" t="s">
        <v>278</v>
      </c>
      <c r="B79" s="108" t="s">
        <v>194</v>
      </c>
      <c r="C79" s="109" t="s">
        <v>291</v>
      </c>
      <c r="D79" s="110">
        <v>20000</v>
      </c>
      <c r="E79" s="82">
        <v>20000</v>
      </c>
      <c r="F79" s="111" t="str">
        <f t="shared" ref="F79:F142" si="1">IF(OR(D79="-",IF(E79="-",0,E79)&gt;=IF(D79="-",0,D79)),"-",IF(D79="-",0,D79)-IF(E79="-",0,E79))</f>
        <v>-</v>
      </c>
    </row>
    <row r="80" spans="1:6" ht="15" x14ac:dyDescent="0.25">
      <c r="A80" s="95" t="s">
        <v>265</v>
      </c>
      <c r="B80" s="96" t="s">
        <v>194</v>
      </c>
      <c r="C80" s="97" t="s">
        <v>292</v>
      </c>
      <c r="D80" s="98">
        <v>111300</v>
      </c>
      <c r="E80" s="99">
        <v>48370</v>
      </c>
      <c r="F80" s="100">
        <f t="shared" si="1"/>
        <v>62930</v>
      </c>
    </row>
    <row r="81" spans="1:6" ht="15" x14ac:dyDescent="0.25">
      <c r="A81" s="107" t="s">
        <v>252</v>
      </c>
      <c r="B81" s="108" t="s">
        <v>194</v>
      </c>
      <c r="C81" s="109" t="s">
        <v>293</v>
      </c>
      <c r="D81" s="110">
        <v>111300</v>
      </c>
      <c r="E81" s="82">
        <v>48370</v>
      </c>
      <c r="F81" s="111">
        <f t="shared" si="1"/>
        <v>62930</v>
      </c>
    </row>
    <row r="82" spans="1:6" ht="15" x14ac:dyDescent="0.25">
      <c r="A82" s="107" t="s">
        <v>171</v>
      </c>
      <c r="B82" s="108" t="s">
        <v>194</v>
      </c>
      <c r="C82" s="109" t="s">
        <v>294</v>
      </c>
      <c r="D82" s="110">
        <v>111300</v>
      </c>
      <c r="E82" s="82">
        <v>48370</v>
      </c>
      <c r="F82" s="111">
        <f t="shared" si="1"/>
        <v>62930</v>
      </c>
    </row>
    <row r="83" spans="1:6" ht="15" x14ac:dyDescent="0.25">
      <c r="A83" s="95" t="s">
        <v>295</v>
      </c>
      <c r="B83" s="96" t="s">
        <v>194</v>
      </c>
      <c r="C83" s="97" t="s">
        <v>296</v>
      </c>
      <c r="D83" s="98">
        <v>352600</v>
      </c>
      <c r="E83" s="99">
        <v>188985.97</v>
      </c>
      <c r="F83" s="100">
        <f t="shared" si="1"/>
        <v>163614.03</v>
      </c>
    </row>
    <row r="84" spans="1:6" ht="57" x14ac:dyDescent="0.25">
      <c r="A84" s="107" t="s">
        <v>223</v>
      </c>
      <c r="B84" s="108" t="s">
        <v>194</v>
      </c>
      <c r="C84" s="109" t="s">
        <v>297</v>
      </c>
      <c r="D84" s="110">
        <v>352600</v>
      </c>
      <c r="E84" s="82">
        <v>188985.97</v>
      </c>
      <c r="F84" s="111">
        <f t="shared" si="1"/>
        <v>163614.03</v>
      </c>
    </row>
    <row r="85" spans="1:6" ht="23.25" x14ac:dyDescent="0.25">
      <c r="A85" s="107" t="s">
        <v>225</v>
      </c>
      <c r="B85" s="108" t="s">
        <v>194</v>
      </c>
      <c r="C85" s="109" t="s">
        <v>298</v>
      </c>
      <c r="D85" s="110">
        <v>352600</v>
      </c>
      <c r="E85" s="82">
        <v>188985.97</v>
      </c>
      <c r="F85" s="111">
        <f t="shared" si="1"/>
        <v>163614.03</v>
      </c>
    </row>
    <row r="86" spans="1:6" ht="23.25" x14ac:dyDescent="0.25">
      <c r="A86" s="107" t="s">
        <v>227</v>
      </c>
      <c r="B86" s="108" t="s">
        <v>194</v>
      </c>
      <c r="C86" s="109" t="s">
        <v>299</v>
      </c>
      <c r="D86" s="110">
        <v>270800</v>
      </c>
      <c r="E86" s="82">
        <v>147756.73000000001</v>
      </c>
      <c r="F86" s="111">
        <f t="shared" si="1"/>
        <v>123043.26999999999</v>
      </c>
    </row>
    <row r="87" spans="1:6" ht="34.5" x14ac:dyDescent="0.25">
      <c r="A87" s="107" t="s">
        <v>231</v>
      </c>
      <c r="B87" s="108" t="s">
        <v>194</v>
      </c>
      <c r="C87" s="109" t="s">
        <v>300</v>
      </c>
      <c r="D87" s="110">
        <v>81800</v>
      </c>
      <c r="E87" s="82">
        <v>41229.24</v>
      </c>
      <c r="F87" s="111">
        <f t="shared" si="1"/>
        <v>40570.76</v>
      </c>
    </row>
    <row r="88" spans="1:6" ht="45.75" x14ac:dyDescent="0.25">
      <c r="A88" s="95" t="s">
        <v>301</v>
      </c>
      <c r="B88" s="96" t="s">
        <v>194</v>
      </c>
      <c r="C88" s="97" t="s">
        <v>302</v>
      </c>
      <c r="D88" s="98">
        <v>18500</v>
      </c>
      <c r="E88" s="99">
        <v>15000</v>
      </c>
      <c r="F88" s="100">
        <f t="shared" si="1"/>
        <v>3500</v>
      </c>
    </row>
    <row r="89" spans="1:6" ht="23.25" x14ac:dyDescent="0.25">
      <c r="A89" s="107" t="s">
        <v>216</v>
      </c>
      <c r="B89" s="108" t="s">
        <v>194</v>
      </c>
      <c r="C89" s="109" t="s">
        <v>303</v>
      </c>
      <c r="D89" s="110">
        <v>18500</v>
      </c>
      <c r="E89" s="82">
        <v>15000</v>
      </c>
      <c r="F89" s="111">
        <f t="shared" si="1"/>
        <v>3500</v>
      </c>
    </row>
    <row r="90" spans="1:6" ht="23.25" x14ac:dyDescent="0.25">
      <c r="A90" s="107" t="s">
        <v>218</v>
      </c>
      <c r="B90" s="108" t="s">
        <v>194</v>
      </c>
      <c r="C90" s="109" t="s">
        <v>304</v>
      </c>
      <c r="D90" s="110">
        <v>18500</v>
      </c>
      <c r="E90" s="82">
        <v>15000</v>
      </c>
      <c r="F90" s="111">
        <f t="shared" si="1"/>
        <v>3500</v>
      </c>
    </row>
    <row r="91" spans="1:6" ht="23.25" x14ac:dyDescent="0.25">
      <c r="A91" s="107" t="s">
        <v>220</v>
      </c>
      <c r="B91" s="108" t="s">
        <v>194</v>
      </c>
      <c r="C91" s="109" t="s">
        <v>305</v>
      </c>
      <c r="D91" s="110">
        <v>18500</v>
      </c>
      <c r="E91" s="82">
        <v>15000</v>
      </c>
      <c r="F91" s="111">
        <f t="shared" si="1"/>
        <v>3500</v>
      </c>
    </row>
    <row r="92" spans="1:6" ht="45.75" x14ac:dyDescent="0.25">
      <c r="A92" s="95" t="s">
        <v>301</v>
      </c>
      <c r="B92" s="96" t="s">
        <v>194</v>
      </c>
      <c r="C92" s="97" t="s">
        <v>306</v>
      </c>
      <c r="D92" s="98">
        <v>460000</v>
      </c>
      <c r="E92" s="99">
        <v>62000</v>
      </c>
      <c r="F92" s="100">
        <f t="shared" si="1"/>
        <v>398000</v>
      </c>
    </row>
    <row r="93" spans="1:6" ht="23.25" x14ac:dyDescent="0.25">
      <c r="A93" s="107" t="s">
        <v>216</v>
      </c>
      <c r="B93" s="108" t="s">
        <v>194</v>
      </c>
      <c r="C93" s="109" t="s">
        <v>307</v>
      </c>
      <c r="D93" s="110">
        <v>460000</v>
      </c>
      <c r="E93" s="82">
        <v>62000</v>
      </c>
      <c r="F93" s="111">
        <f t="shared" si="1"/>
        <v>398000</v>
      </c>
    </row>
    <row r="94" spans="1:6" ht="23.25" x14ac:dyDescent="0.25">
      <c r="A94" s="107" t="s">
        <v>218</v>
      </c>
      <c r="B94" s="108" t="s">
        <v>194</v>
      </c>
      <c r="C94" s="109" t="s">
        <v>308</v>
      </c>
      <c r="D94" s="110">
        <v>460000</v>
      </c>
      <c r="E94" s="82">
        <v>62000</v>
      </c>
      <c r="F94" s="111">
        <f t="shared" si="1"/>
        <v>398000</v>
      </c>
    </row>
    <row r="95" spans="1:6" ht="23.25" x14ac:dyDescent="0.25">
      <c r="A95" s="107" t="s">
        <v>220</v>
      </c>
      <c r="B95" s="108" t="s">
        <v>194</v>
      </c>
      <c r="C95" s="109" t="s">
        <v>309</v>
      </c>
      <c r="D95" s="110">
        <v>460000</v>
      </c>
      <c r="E95" s="82">
        <v>62000</v>
      </c>
      <c r="F95" s="111">
        <f t="shared" si="1"/>
        <v>398000</v>
      </c>
    </row>
    <row r="96" spans="1:6" ht="45.75" x14ac:dyDescent="0.25">
      <c r="A96" s="95" t="s">
        <v>301</v>
      </c>
      <c r="B96" s="96" t="s">
        <v>194</v>
      </c>
      <c r="C96" s="97" t="s">
        <v>310</v>
      </c>
      <c r="D96" s="98">
        <v>18000</v>
      </c>
      <c r="E96" s="99">
        <v>3000</v>
      </c>
      <c r="F96" s="100">
        <f t="shared" si="1"/>
        <v>15000</v>
      </c>
    </row>
    <row r="97" spans="1:6" ht="23.25" x14ac:dyDescent="0.25">
      <c r="A97" s="107" t="s">
        <v>216</v>
      </c>
      <c r="B97" s="108" t="s">
        <v>194</v>
      </c>
      <c r="C97" s="109" t="s">
        <v>311</v>
      </c>
      <c r="D97" s="110">
        <v>18000</v>
      </c>
      <c r="E97" s="82">
        <v>3000</v>
      </c>
      <c r="F97" s="111">
        <f t="shared" si="1"/>
        <v>15000</v>
      </c>
    </row>
    <row r="98" spans="1:6" ht="23.25" x14ac:dyDescent="0.25">
      <c r="A98" s="107" t="s">
        <v>218</v>
      </c>
      <c r="B98" s="108" t="s">
        <v>194</v>
      </c>
      <c r="C98" s="109" t="s">
        <v>312</v>
      </c>
      <c r="D98" s="110">
        <v>18000</v>
      </c>
      <c r="E98" s="82">
        <v>3000</v>
      </c>
      <c r="F98" s="111">
        <f t="shared" si="1"/>
        <v>15000</v>
      </c>
    </row>
    <row r="99" spans="1:6" ht="23.25" x14ac:dyDescent="0.25">
      <c r="A99" s="107" t="s">
        <v>220</v>
      </c>
      <c r="B99" s="108" t="s">
        <v>194</v>
      </c>
      <c r="C99" s="109" t="s">
        <v>313</v>
      </c>
      <c r="D99" s="110">
        <v>18000</v>
      </c>
      <c r="E99" s="82">
        <v>3000</v>
      </c>
      <c r="F99" s="111">
        <f t="shared" si="1"/>
        <v>15000</v>
      </c>
    </row>
    <row r="100" spans="1:6" ht="23.25" x14ac:dyDescent="0.25">
      <c r="A100" s="95" t="s">
        <v>314</v>
      </c>
      <c r="B100" s="96" t="s">
        <v>194</v>
      </c>
      <c r="C100" s="97" t="s">
        <v>315</v>
      </c>
      <c r="D100" s="98">
        <v>5000</v>
      </c>
      <c r="E100" s="99">
        <v>5000</v>
      </c>
      <c r="F100" s="100" t="str">
        <f t="shared" si="1"/>
        <v>-</v>
      </c>
    </row>
    <row r="101" spans="1:6" ht="23.25" x14ac:dyDescent="0.25">
      <c r="A101" s="107" t="s">
        <v>216</v>
      </c>
      <c r="B101" s="108" t="s">
        <v>194</v>
      </c>
      <c r="C101" s="109" t="s">
        <v>316</v>
      </c>
      <c r="D101" s="110">
        <v>5000</v>
      </c>
      <c r="E101" s="82">
        <v>5000</v>
      </c>
      <c r="F101" s="111" t="str">
        <f t="shared" si="1"/>
        <v>-</v>
      </c>
    </row>
    <row r="102" spans="1:6" ht="23.25" x14ac:dyDescent="0.25">
      <c r="A102" s="107" t="s">
        <v>218</v>
      </c>
      <c r="B102" s="108" t="s">
        <v>194</v>
      </c>
      <c r="C102" s="109" t="s">
        <v>317</v>
      </c>
      <c r="D102" s="110">
        <v>5000</v>
      </c>
      <c r="E102" s="82">
        <v>5000</v>
      </c>
      <c r="F102" s="111" t="str">
        <f t="shared" si="1"/>
        <v>-</v>
      </c>
    </row>
    <row r="103" spans="1:6" ht="23.25" x14ac:dyDescent="0.25">
      <c r="A103" s="107" t="s">
        <v>220</v>
      </c>
      <c r="B103" s="108" t="s">
        <v>194</v>
      </c>
      <c r="C103" s="109" t="s">
        <v>318</v>
      </c>
      <c r="D103" s="110">
        <v>5000</v>
      </c>
      <c r="E103" s="82">
        <v>5000</v>
      </c>
      <c r="F103" s="111" t="str">
        <f t="shared" si="1"/>
        <v>-</v>
      </c>
    </row>
    <row r="104" spans="1:6" ht="23.25" x14ac:dyDescent="0.25">
      <c r="A104" s="95" t="s">
        <v>314</v>
      </c>
      <c r="B104" s="96" t="s">
        <v>194</v>
      </c>
      <c r="C104" s="97" t="s">
        <v>319</v>
      </c>
      <c r="D104" s="98">
        <v>5000</v>
      </c>
      <c r="E104" s="99">
        <v>5000</v>
      </c>
      <c r="F104" s="100" t="str">
        <f t="shared" si="1"/>
        <v>-</v>
      </c>
    </row>
    <row r="105" spans="1:6" ht="23.25" x14ac:dyDescent="0.25">
      <c r="A105" s="107" t="s">
        <v>216</v>
      </c>
      <c r="B105" s="108" t="s">
        <v>194</v>
      </c>
      <c r="C105" s="109" t="s">
        <v>320</v>
      </c>
      <c r="D105" s="110">
        <v>5000</v>
      </c>
      <c r="E105" s="82">
        <v>5000</v>
      </c>
      <c r="F105" s="111" t="str">
        <f t="shared" si="1"/>
        <v>-</v>
      </c>
    </row>
    <row r="106" spans="1:6" ht="23.25" x14ac:dyDescent="0.25">
      <c r="A106" s="107" t="s">
        <v>218</v>
      </c>
      <c r="B106" s="108" t="s">
        <v>194</v>
      </c>
      <c r="C106" s="109" t="s">
        <v>321</v>
      </c>
      <c r="D106" s="110">
        <v>5000</v>
      </c>
      <c r="E106" s="82">
        <v>5000</v>
      </c>
      <c r="F106" s="111" t="str">
        <f t="shared" si="1"/>
        <v>-</v>
      </c>
    </row>
    <row r="107" spans="1:6" ht="23.25" x14ac:dyDescent="0.25">
      <c r="A107" s="107" t="s">
        <v>220</v>
      </c>
      <c r="B107" s="108" t="s">
        <v>194</v>
      </c>
      <c r="C107" s="109" t="s">
        <v>322</v>
      </c>
      <c r="D107" s="110">
        <v>5000</v>
      </c>
      <c r="E107" s="82">
        <v>5000</v>
      </c>
      <c r="F107" s="111" t="str">
        <f t="shared" si="1"/>
        <v>-</v>
      </c>
    </row>
    <row r="108" spans="1:6" ht="23.25" x14ac:dyDescent="0.25">
      <c r="A108" s="95" t="s">
        <v>314</v>
      </c>
      <c r="B108" s="96" t="s">
        <v>194</v>
      </c>
      <c r="C108" s="97" t="s">
        <v>323</v>
      </c>
      <c r="D108" s="98">
        <v>5000</v>
      </c>
      <c r="E108" s="99">
        <v>5000</v>
      </c>
      <c r="F108" s="100" t="str">
        <f t="shared" si="1"/>
        <v>-</v>
      </c>
    </row>
    <row r="109" spans="1:6" ht="23.25" x14ac:dyDescent="0.25">
      <c r="A109" s="107" t="s">
        <v>216</v>
      </c>
      <c r="B109" s="108" t="s">
        <v>194</v>
      </c>
      <c r="C109" s="109" t="s">
        <v>324</v>
      </c>
      <c r="D109" s="110">
        <v>5000</v>
      </c>
      <c r="E109" s="82">
        <v>5000</v>
      </c>
      <c r="F109" s="111" t="str">
        <f t="shared" si="1"/>
        <v>-</v>
      </c>
    </row>
    <row r="110" spans="1:6" ht="23.25" x14ac:dyDescent="0.25">
      <c r="A110" s="107" t="s">
        <v>218</v>
      </c>
      <c r="B110" s="108" t="s">
        <v>194</v>
      </c>
      <c r="C110" s="109" t="s">
        <v>325</v>
      </c>
      <c r="D110" s="110">
        <v>5000</v>
      </c>
      <c r="E110" s="82">
        <v>5000</v>
      </c>
      <c r="F110" s="111" t="str">
        <f t="shared" si="1"/>
        <v>-</v>
      </c>
    </row>
    <row r="111" spans="1:6" ht="23.25" x14ac:dyDescent="0.25">
      <c r="A111" s="107" t="s">
        <v>220</v>
      </c>
      <c r="B111" s="108" t="s">
        <v>194</v>
      </c>
      <c r="C111" s="109" t="s">
        <v>326</v>
      </c>
      <c r="D111" s="110">
        <v>5000</v>
      </c>
      <c r="E111" s="82">
        <v>5000</v>
      </c>
      <c r="F111" s="111" t="str">
        <f t="shared" si="1"/>
        <v>-</v>
      </c>
    </row>
    <row r="112" spans="1:6" ht="15" x14ac:dyDescent="0.25">
      <c r="A112" s="95" t="s">
        <v>327</v>
      </c>
      <c r="B112" s="96" t="s">
        <v>194</v>
      </c>
      <c r="C112" s="97" t="s">
        <v>328</v>
      </c>
      <c r="D112" s="98">
        <v>100000</v>
      </c>
      <c r="E112" s="99">
        <v>46750</v>
      </c>
      <c r="F112" s="100">
        <f t="shared" si="1"/>
        <v>53250</v>
      </c>
    </row>
    <row r="113" spans="1:6" ht="23.25" x14ac:dyDescent="0.25">
      <c r="A113" s="107" t="s">
        <v>216</v>
      </c>
      <c r="B113" s="108" t="s">
        <v>194</v>
      </c>
      <c r="C113" s="109" t="s">
        <v>329</v>
      </c>
      <c r="D113" s="110">
        <v>100000</v>
      </c>
      <c r="E113" s="82">
        <v>46750</v>
      </c>
      <c r="F113" s="111">
        <f t="shared" si="1"/>
        <v>53250</v>
      </c>
    </row>
    <row r="114" spans="1:6" ht="23.25" x14ac:dyDescent="0.25">
      <c r="A114" s="107" t="s">
        <v>218</v>
      </c>
      <c r="B114" s="108" t="s">
        <v>194</v>
      </c>
      <c r="C114" s="109" t="s">
        <v>330</v>
      </c>
      <c r="D114" s="110">
        <v>100000</v>
      </c>
      <c r="E114" s="82">
        <v>46750</v>
      </c>
      <c r="F114" s="111">
        <f t="shared" si="1"/>
        <v>53250</v>
      </c>
    </row>
    <row r="115" spans="1:6" ht="23.25" x14ac:dyDescent="0.25">
      <c r="A115" s="107" t="s">
        <v>220</v>
      </c>
      <c r="B115" s="108" t="s">
        <v>194</v>
      </c>
      <c r="C115" s="109" t="s">
        <v>331</v>
      </c>
      <c r="D115" s="110">
        <v>11800</v>
      </c>
      <c r="E115" s="82">
        <v>11750</v>
      </c>
      <c r="F115" s="111">
        <f t="shared" si="1"/>
        <v>50</v>
      </c>
    </row>
    <row r="116" spans="1:6" ht="45.75" x14ac:dyDescent="0.25">
      <c r="A116" s="107" t="s">
        <v>332</v>
      </c>
      <c r="B116" s="108" t="s">
        <v>194</v>
      </c>
      <c r="C116" s="109" t="s">
        <v>333</v>
      </c>
      <c r="D116" s="110">
        <v>88200</v>
      </c>
      <c r="E116" s="82">
        <v>35000</v>
      </c>
      <c r="F116" s="111">
        <f t="shared" si="1"/>
        <v>53200</v>
      </c>
    </row>
    <row r="117" spans="1:6" ht="15" x14ac:dyDescent="0.25">
      <c r="A117" s="95" t="s">
        <v>334</v>
      </c>
      <c r="B117" s="96" t="s">
        <v>194</v>
      </c>
      <c r="C117" s="97" t="s">
        <v>335</v>
      </c>
      <c r="D117" s="98">
        <v>77000</v>
      </c>
      <c r="E117" s="99">
        <v>76905.23</v>
      </c>
      <c r="F117" s="100">
        <f t="shared" si="1"/>
        <v>94.770000000004075</v>
      </c>
    </row>
    <row r="118" spans="1:6" ht="23.25" x14ac:dyDescent="0.25">
      <c r="A118" s="107" t="s">
        <v>216</v>
      </c>
      <c r="B118" s="108" t="s">
        <v>194</v>
      </c>
      <c r="C118" s="109" t="s">
        <v>336</v>
      </c>
      <c r="D118" s="110">
        <v>77000</v>
      </c>
      <c r="E118" s="82">
        <v>76905.23</v>
      </c>
      <c r="F118" s="111">
        <f t="shared" si="1"/>
        <v>94.770000000004075</v>
      </c>
    </row>
    <row r="119" spans="1:6" ht="23.25" x14ac:dyDescent="0.25">
      <c r="A119" s="107" t="s">
        <v>218</v>
      </c>
      <c r="B119" s="108" t="s">
        <v>194</v>
      </c>
      <c r="C119" s="109" t="s">
        <v>337</v>
      </c>
      <c r="D119" s="110">
        <v>77000</v>
      </c>
      <c r="E119" s="82">
        <v>76905.23</v>
      </c>
      <c r="F119" s="111">
        <f t="shared" si="1"/>
        <v>94.770000000004075</v>
      </c>
    </row>
    <row r="120" spans="1:6" ht="23.25" x14ac:dyDescent="0.25">
      <c r="A120" s="107" t="s">
        <v>220</v>
      </c>
      <c r="B120" s="108" t="s">
        <v>194</v>
      </c>
      <c r="C120" s="109" t="s">
        <v>338</v>
      </c>
      <c r="D120" s="110">
        <v>77000</v>
      </c>
      <c r="E120" s="82">
        <v>76905.23</v>
      </c>
      <c r="F120" s="111">
        <f t="shared" si="1"/>
        <v>94.770000000004075</v>
      </c>
    </row>
    <row r="121" spans="1:6" ht="15" x14ac:dyDescent="0.25">
      <c r="A121" s="95" t="s">
        <v>334</v>
      </c>
      <c r="B121" s="96" t="s">
        <v>194</v>
      </c>
      <c r="C121" s="97" t="s">
        <v>339</v>
      </c>
      <c r="D121" s="98">
        <v>166300</v>
      </c>
      <c r="E121" s="99">
        <v>98570.39</v>
      </c>
      <c r="F121" s="100">
        <f t="shared" si="1"/>
        <v>67729.61</v>
      </c>
    </row>
    <row r="122" spans="1:6" ht="23.25" x14ac:dyDescent="0.25">
      <c r="A122" s="107" t="s">
        <v>216</v>
      </c>
      <c r="B122" s="108" t="s">
        <v>194</v>
      </c>
      <c r="C122" s="109" t="s">
        <v>340</v>
      </c>
      <c r="D122" s="110">
        <v>166300</v>
      </c>
      <c r="E122" s="82">
        <v>98570.39</v>
      </c>
      <c r="F122" s="111">
        <f t="shared" si="1"/>
        <v>67729.61</v>
      </c>
    </row>
    <row r="123" spans="1:6" ht="23.25" x14ac:dyDescent="0.25">
      <c r="A123" s="107" t="s">
        <v>218</v>
      </c>
      <c r="B123" s="108" t="s">
        <v>194</v>
      </c>
      <c r="C123" s="109" t="s">
        <v>341</v>
      </c>
      <c r="D123" s="110">
        <v>166300</v>
      </c>
      <c r="E123" s="82">
        <v>98570.39</v>
      </c>
      <c r="F123" s="111">
        <f t="shared" si="1"/>
        <v>67729.61</v>
      </c>
    </row>
    <row r="124" spans="1:6" ht="23.25" x14ac:dyDescent="0.25">
      <c r="A124" s="107" t="s">
        <v>220</v>
      </c>
      <c r="B124" s="108" t="s">
        <v>194</v>
      </c>
      <c r="C124" s="109" t="s">
        <v>342</v>
      </c>
      <c r="D124" s="110">
        <v>166300</v>
      </c>
      <c r="E124" s="82">
        <v>98570.39</v>
      </c>
      <c r="F124" s="111">
        <f t="shared" si="1"/>
        <v>67729.61</v>
      </c>
    </row>
    <row r="125" spans="1:6" ht="15" x14ac:dyDescent="0.25">
      <c r="A125" s="95" t="s">
        <v>343</v>
      </c>
      <c r="B125" s="96" t="s">
        <v>194</v>
      </c>
      <c r="C125" s="97" t="s">
        <v>344</v>
      </c>
      <c r="D125" s="98">
        <v>25000</v>
      </c>
      <c r="E125" s="99">
        <v>24954.94</v>
      </c>
      <c r="F125" s="100">
        <f t="shared" si="1"/>
        <v>45.06000000000131</v>
      </c>
    </row>
    <row r="126" spans="1:6" ht="23.25" x14ac:dyDescent="0.25">
      <c r="A126" s="107" t="s">
        <v>216</v>
      </c>
      <c r="B126" s="108" t="s">
        <v>194</v>
      </c>
      <c r="C126" s="109" t="s">
        <v>345</v>
      </c>
      <c r="D126" s="110">
        <v>25000</v>
      </c>
      <c r="E126" s="82">
        <v>24954.94</v>
      </c>
      <c r="F126" s="111">
        <f t="shared" si="1"/>
        <v>45.06000000000131</v>
      </c>
    </row>
    <row r="127" spans="1:6" ht="23.25" x14ac:dyDescent="0.25">
      <c r="A127" s="107" t="s">
        <v>218</v>
      </c>
      <c r="B127" s="108" t="s">
        <v>194</v>
      </c>
      <c r="C127" s="109" t="s">
        <v>346</v>
      </c>
      <c r="D127" s="110">
        <v>25000</v>
      </c>
      <c r="E127" s="82">
        <v>24954.94</v>
      </c>
      <c r="F127" s="111">
        <f t="shared" si="1"/>
        <v>45.06000000000131</v>
      </c>
    </row>
    <row r="128" spans="1:6" ht="23.25" x14ac:dyDescent="0.25">
      <c r="A128" s="107" t="s">
        <v>220</v>
      </c>
      <c r="B128" s="108" t="s">
        <v>194</v>
      </c>
      <c r="C128" s="109" t="s">
        <v>347</v>
      </c>
      <c r="D128" s="110">
        <v>25000</v>
      </c>
      <c r="E128" s="82">
        <v>24954.94</v>
      </c>
      <c r="F128" s="111">
        <f t="shared" si="1"/>
        <v>45.06000000000131</v>
      </c>
    </row>
    <row r="129" spans="1:6" ht="15" x14ac:dyDescent="0.25">
      <c r="A129" s="95" t="s">
        <v>343</v>
      </c>
      <c r="B129" s="96" t="s">
        <v>194</v>
      </c>
      <c r="C129" s="97" t="s">
        <v>348</v>
      </c>
      <c r="D129" s="98">
        <v>50000</v>
      </c>
      <c r="E129" s="99" t="s">
        <v>44</v>
      </c>
      <c r="F129" s="100">
        <f t="shared" si="1"/>
        <v>50000</v>
      </c>
    </row>
    <row r="130" spans="1:6" ht="23.25" x14ac:dyDescent="0.25">
      <c r="A130" s="107" t="s">
        <v>216</v>
      </c>
      <c r="B130" s="108" t="s">
        <v>194</v>
      </c>
      <c r="C130" s="109" t="s">
        <v>349</v>
      </c>
      <c r="D130" s="110">
        <v>50000</v>
      </c>
      <c r="E130" s="82" t="s">
        <v>44</v>
      </c>
      <c r="F130" s="111">
        <f t="shared" si="1"/>
        <v>50000</v>
      </c>
    </row>
    <row r="131" spans="1:6" ht="23.25" x14ac:dyDescent="0.25">
      <c r="A131" s="107" t="s">
        <v>218</v>
      </c>
      <c r="B131" s="108" t="s">
        <v>194</v>
      </c>
      <c r="C131" s="109" t="s">
        <v>350</v>
      </c>
      <c r="D131" s="110">
        <v>50000</v>
      </c>
      <c r="E131" s="82" t="s">
        <v>44</v>
      </c>
      <c r="F131" s="111">
        <f t="shared" si="1"/>
        <v>50000</v>
      </c>
    </row>
    <row r="132" spans="1:6" ht="23.25" x14ac:dyDescent="0.25">
      <c r="A132" s="107" t="s">
        <v>220</v>
      </c>
      <c r="B132" s="108" t="s">
        <v>194</v>
      </c>
      <c r="C132" s="109" t="s">
        <v>351</v>
      </c>
      <c r="D132" s="110">
        <v>50000</v>
      </c>
      <c r="E132" s="82" t="s">
        <v>44</v>
      </c>
      <c r="F132" s="111">
        <f t="shared" si="1"/>
        <v>50000</v>
      </c>
    </row>
    <row r="133" spans="1:6" ht="15" x14ac:dyDescent="0.25">
      <c r="A133" s="95" t="s">
        <v>343</v>
      </c>
      <c r="B133" s="96" t="s">
        <v>194</v>
      </c>
      <c r="C133" s="97" t="s">
        <v>352</v>
      </c>
      <c r="D133" s="98">
        <v>100000</v>
      </c>
      <c r="E133" s="99">
        <v>54331.8</v>
      </c>
      <c r="F133" s="100">
        <f t="shared" si="1"/>
        <v>45668.2</v>
      </c>
    </row>
    <row r="134" spans="1:6" ht="23.25" x14ac:dyDescent="0.25">
      <c r="A134" s="107" t="s">
        <v>216</v>
      </c>
      <c r="B134" s="108" t="s">
        <v>194</v>
      </c>
      <c r="C134" s="109" t="s">
        <v>353</v>
      </c>
      <c r="D134" s="110">
        <v>100000</v>
      </c>
      <c r="E134" s="82">
        <v>54331.8</v>
      </c>
      <c r="F134" s="111">
        <f t="shared" si="1"/>
        <v>45668.2</v>
      </c>
    </row>
    <row r="135" spans="1:6" ht="23.25" x14ac:dyDescent="0.25">
      <c r="A135" s="107" t="s">
        <v>218</v>
      </c>
      <c r="B135" s="108" t="s">
        <v>194</v>
      </c>
      <c r="C135" s="109" t="s">
        <v>354</v>
      </c>
      <c r="D135" s="110">
        <v>100000</v>
      </c>
      <c r="E135" s="82">
        <v>54331.8</v>
      </c>
      <c r="F135" s="111">
        <f t="shared" si="1"/>
        <v>45668.2</v>
      </c>
    </row>
    <row r="136" spans="1:6" ht="23.25" x14ac:dyDescent="0.25">
      <c r="A136" s="107" t="s">
        <v>220</v>
      </c>
      <c r="B136" s="108" t="s">
        <v>194</v>
      </c>
      <c r="C136" s="109" t="s">
        <v>355</v>
      </c>
      <c r="D136" s="110">
        <v>100000</v>
      </c>
      <c r="E136" s="82">
        <v>54331.8</v>
      </c>
      <c r="F136" s="111">
        <f t="shared" si="1"/>
        <v>45668.2</v>
      </c>
    </row>
    <row r="137" spans="1:6" ht="15" x14ac:dyDescent="0.25">
      <c r="A137" s="95" t="s">
        <v>343</v>
      </c>
      <c r="B137" s="96" t="s">
        <v>194</v>
      </c>
      <c r="C137" s="97" t="s">
        <v>356</v>
      </c>
      <c r="D137" s="98">
        <v>1725700</v>
      </c>
      <c r="E137" s="112">
        <f>E138</f>
        <v>1146858.6200000001</v>
      </c>
      <c r="F137" s="100">
        <f t="shared" si="1"/>
        <v>578841.37999999989</v>
      </c>
    </row>
    <row r="138" spans="1:6" ht="23.25" x14ac:dyDescent="0.25">
      <c r="A138" s="107" t="s">
        <v>216</v>
      </c>
      <c r="B138" s="108" t="s">
        <v>194</v>
      </c>
      <c r="C138" s="109" t="s">
        <v>357</v>
      </c>
      <c r="D138" s="110">
        <v>1725700</v>
      </c>
      <c r="E138" s="82">
        <f>E139</f>
        <v>1146858.6200000001</v>
      </c>
      <c r="F138" s="111">
        <f t="shared" si="1"/>
        <v>578841.37999999989</v>
      </c>
    </row>
    <row r="139" spans="1:6" ht="23.25" x14ac:dyDescent="0.25">
      <c r="A139" s="107" t="s">
        <v>218</v>
      </c>
      <c r="B139" s="108" t="s">
        <v>194</v>
      </c>
      <c r="C139" s="109" t="s">
        <v>358</v>
      </c>
      <c r="D139" s="110">
        <v>1725700</v>
      </c>
      <c r="E139" s="82">
        <f>E140+E141</f>
        <v>1146858.6200000001</v>
      </c>
      <c r="F139" s="111">
        <f t="shared" si="1"/>
        <v>578841.37999999989</v>
      </c>
    </row>
    <row r="140" spans="1:6" ht="23.25" x14ac:dyDescent="0.25">
      <c r="A140" s="107" t="s">
        <v>220</v>
      </c>
      <c r="B140" s="108" t="s">
        <v>194</v>
      </c>
      <c r="C140" s="109" t="s">
        <v>359</v>
      </c>
      <c r="D140" s="110">
        <v>887300</v>
      </c>
      <c r="E140" s="82">
        <v>582576</v>
      </c>
      <c r="F140" s="111">
        <f t="shared" si="1"/>
        <v>304724</v>
      </c>
    </row>
    <row r="141" spans="1:6" ht="15" x14ac:dyDescent="0.25">
      <c r="A141" s="107" t="s">
        <v>237</v>
      </c>
      <c r="B141" s="108" t="s">
        <v>194</v>
      </c>
      <c r="C141" s="109" t="s">
        <v>360</v>
      </c>
      <c r="D141" s="110">
        <v>838400</v>
      </c>
      <c r="E141" s="82">
        <v>564282.62</v>
      </c>
      <c r="F141" s="111">
        <f t="shared" si="1"/>
        <v>274117.38</v>
      </c>
    </row>
    <row r="142" spans="1:6" ht="15" x14ac:dyDescent="0.25">
      <c r="A142" s="95" t="s">
        <v>343</v>
      </c>
      <c r="B142" s="96" t="s">
        <v>194</v>
      </c>
      <c r="C142" s="97" t="s">
        <v>361</v>
      </c>
      <c r="D142" s="98">
        <v>10000</v>
      </c>
      <c r="E142" s="99">
        <v>10000</v>
      </c>
      <c r="F142" s="100" t="str">
        <f t="shared" si="1"/>
        <v>-</v>
      </c>
    </row>
    <row r="143" spans="1:6" ht="23.25" x14ac:dyDescent="0.25">
      <c r="A143" s="107" t="s">
        <v>216</v>
      </c>
      <c r="B143" s="108" t="s">
        <v>194</v>
      </c>
      <c r="C143" s="109" t="s">
        <v>362</v>
      </c>
      <c r="D143" s="110">
        <v>10000</v>
      </c>
      <c r="E143" s="82">
        <v>10000</v>
      </c>
      <c r="F143" s="111" t="str">
        <f t="shared" ref="F143:F206" si="2">IF(OR(D143="-",IF(E143="-",0,E143)&gt;=IF(D143="-",0,D143)),"-",IF(D143="-",0,D143)-IF(E143="-",0,E143))</f>
        <v>-</v>
      </c>
    </row>
    <row r="144" spans="1:6" ht="23.25" x14ac:dyDescent="0.25">
      <c r="A144" s="107" t="s">
        <v>218</v>
      </c>
      <c r="B144" s="108" t="s">
        <v>194</v>
      </c>
      <c r="C144" s="109" t="s">
        <v>363</v>
      </c>
      <c r="D144" s="110">
        <v>10000</v>
      </c>
      <c r="E144" s="82">
        <v>10000</v>
      </c>
      <c r="F144" s="111" t="str">
        <f t="shared" si="2"/>
        <v>-</v>
      </c>
    </row>
    <row r="145" spans="1:6" ht="23.25" x14ac:dyDescent="0.25">
      <c r="A145" s="107" t="s">
        <v>220</v>
      </c>
      <c r="B145" s="108" t="s">
        <v>194</v>
      </c>
      <c r="C145" s="109" t="s">
        <v>364</v>
      </c>
      <c r="D145" s="110">
        <v>10000</v>
      </c>
      <c r="E145" s="82">
        <v>10000</v>
      </c>
      <c r="F145" s="111" t="str">
        <f t="shared" si="2"/>
        <v>-</v>
      </c>
    </row>
    <row r="146" spans="1:6" ht="15" x14ac:dyDescent="0.25">
      <c r="A146" s="95" t="s">
        <v>343</v>
      </c>
      <c r="B146" s="96" t="s">
        <v>194</v>
      </c>
      <c r="C146" s="97" t="s">
        <v>365</v>
      </c>
      <c r="D146" s="98">
        <v>8000</v>
      </c>
      <c r="E146" s="99" t="s">
        <v>44</v>
      </c>
      <c r="F146" s="100">
        <f t="shared" si="2"/>
        <v>8000</v>
      </c>
    </row>
    <row r="147" spans="1:6" ht="23.25" x14ac:dyDescent="0.25">
      <c r="A147" s="107" t="s">
        <v>216</v>
      </c>
      <c r="B147" s="108" t="s">
        <v>194</v>
      </c>
      <c r="C147" s="109" t="s">
        <v>366</v>
      </c>
      <c r="D147" s="110">
        <v>8000</v>
      </c>
      <c r="E147" s="82" t="s">
        <v>44</v>
      </c>
      <c r="F147" s="111">
        <f t="shared" si="2"/>
        <v>8000</v>
      </c>
    </row>
    <row r="148" spans="1:6" ht="23.25" x14ac:dyDescent="0.25">
      <c r="A148" s="107" t="s">
        <v>218</v>
      </c>
      <c r="B148" s="108" t="s">
        <v>194</v>
      </c>
      <c r="C148" s="109" t="s">
        <v>367</v>
      </c>
      <c r="D148" s="110">
        <v>8000</v>
      </c>
      <c r="E148" s="82" t="s">
        <v>44</v>
      </c>
      <c r="F148" s="111">
        <f t="shared" si="2"/>
        <v>8000</v>
      </c>
    </row>
    <row r="149" spans="1:6" ht="23.25" x14ac:dyDescent="0.25">
      <c r="A149" s="107" t="s">
        <v>220</v>
      </c>
      <c r="B149" s="108" t="s">
        <v>194</v>
      </c>
      <c r="C149" s="109" t="s">
        <v>368</v>
      </c>
      <c r="D149" s="110">
        <v>8000</v>
      </c>
      <c r="E149" s="82" t="s">
        <v>44</v>
      </c>
      <c r="F149" s="111">
        <f t="shared" si="2"/>
        <v>8000</v>
      </c>
    </row>
    <row r="150" spans="1:6" ht="15" x14ac:dyDescent="0.25">
      <c r="A150" s="95" t="s">
        <v>343</v>
      </c>
      <c r="B150" s="96" t="s">
        <v>194</v>
      </c>
      <c r="C150" s="97" t="s">
        <v>369</v>
      </c>
      <c r="D150" s="98">
        <v>40000</v>
      </c>
      <c r="E150" s="99">
        <v>7471.1</v>
      </c>
      <c r="F150" s="100">
        <f t="shared" si="2"/>
        <v>32528.9</v>
      </c>
    </row>
    <row r="151" spans="1:6" ht="23.25" x14ac:dyDescent="0.25">
      <c r="A151" s="107" t="s">
        <v>216</v>
      </c>
      <c r="B151" s="108" t="s">
        <v>194</v>
      </c>
      <c r="C151" s="109" t="s">
        <v>370</v>
      </c>
      <c r="D151" s="110">
        <v>40000</v>
      </c>
      <c r="E151" s="82">
        <v>7471.1</v>
      </c>
      <c r="F151" s="111">
        <f t="shared" si="2"/>
        <v>32528.9</v>
      </c>
    </row>
    <row r="152" spans="1:6" ht="23.25" x14ac:dyDescent="0.25">
      <c r="A152" s="107" t="s">
        <v>218</v>
      </c>
      <c r="B152" s="108" t="s">
        <v>194</v>
      </c>
      <c r="C152" s="109" t="s">
        <v>371</v>
      </c>
      <c r="D152" s="110">
        <v>40000</v>
      </c>
      <c r="E152" s="82">
        <v>7471.1</v>
      </c>
      <c r="F152" s="111">
        <f t="shared" si="2"/>
        <v>32528.9</v>
      </c>
    </row>
    <row r="153" spans="1:6" ht="23.25" x14ac:dyDescent="0.25">
      <c r="A153" s="107" t="s">
        <v>220</v>
      </c>
      <c r="B153" s="108" t="s">
        <v>194</v>
      </c>
      <c r="C153" s="109" t="s">
        <v>372</v>
      </c>
      <c r="D153" s="110">
        <v>40000</v>
      </c>
      <c r="E153" s="82">
        <v>7471.1</v>
      </c>
      <c r="F153" s="111">
        <f t="shared" si="2"/>
        <v>32528.9</v>
      </c>
    </row>
    <row r="154" spans="1:6" ht="15" x14ac:dyDescent="0.25">
      <c r="A154" s="95" t="s">
        <v>343</v>
      </c>
      <c r="B154" s="96" t="s">
        <v>194</v>
      </c>
      <c r="C154" s="97" t="s">
        <v>373</v>
      </c>
      <c r="D154" s="98">
        <v>50000</v>
      </c>
      <c r="E154" s="99" t="s">
        <v>44</v>
      </c>
      <c r="F154" s="100">
        <f t="shared" si="2"/>
        <v>50000</v>
      </c>
    </row>
    <row r="155" spans="1:6" ht="23.25" x14ac:dyDescent="0.25">
      <c r="A155" s="107" t="s">
        <v>216</v>
      </c>
      <c r="B155" s="108" t="s">
        <v>194</v>
      </c>
      <c r="C155" s="109" t="s">
        <v>374</v>
      </c>
      <c r="D155" s="110">
        <v>50000</v>
      </c>
      <c r="E155" s="82" t="s">
        <v>44</v>
      </c>
      <c r="F155" s="111">
        <f t="shared" si="2"/>
        <v>50000</v>
      </c>
    </row>
    <row r="156" spans="1:6" ht="23.25" x14ac:dyDescent="0.25">
      <c r="A156" s="107" t="s">
        <v>218</v>
      </c>
      <c r="B156" s="108" t="s">
        <v>194</v>
      </c>
      <c r="C156" s="109" t="s">
        <v>375</v>
      </c>
      <c r="D156" s="110">
        <v>50000</v>
      </c>
      <c r="E156" s="82" t="s">
        <v>44</v>
      </c>
      <c r="F156" s="111">
        <f t="shared" si="2"/>
        <v>50000</v>
      </c>
    </row>
    <row r="157" spans="1:6" ht="23.25" x14ac:dyDescent="0.25">
      <c r="A157" s="107" t="s">
        <v>220</v>
      </c>
      <c r="B157" s="108" t="s">
        <v>194</v>
      </c>
      <c r="C157" s="109" t="s">
        <v>376</v>
      </c>
      <c r="D157" s="110">
        <v>50000</v>
      </c>
      <c r="E157" s="82" t="s">
        <v>44</v>
      </c>
      <c r="F157" s="111">
        <f t="shared" si="2"/>
        <v>50000</v>
      </c>
    </row>
    <row r="158" spans="1:6" ht="15" x14ac:dyDescent="0.25">
      <c r="A158" s="95" t="s">
        <v>343</v>
      </c>
      <c r="B158" s="96" t="s">
        <v>194</v>
      </c>
      <c r="C158" s="97" t="s">
        <v>377</v>
      </c>
      <c r="D158" s="98">
        <v>989400</v>
      </c>
      <c r="E158" s="99">
        <v>675841.65</v>
      </c>
      <c r="F158" s="100">
        <f t="shared" si="2"/>
        <v>313558.34999999998</v>
      </c>
    </row>
    <row r="159" spans="1:6" ht="23.25" x14ac:dyDescent="0.25">
      <c r="A159" s="107" t="s">
        <v>216</v>
      </c>
      <c r="B159" s="108" t="s">
        <v>194</v>
      </c>
      <c r="C159" s="109" t="s">
        <v>378</v>
      </c>
      <c r="D159" s="110">
        <v>989400</v>
      </c>
      <c r="E159" s="82">
        <v>675841.65</v>
      </c>
      <c r="F159" s="111">
        <f t="shared" si="2"/>
        <v>313558.34999999998</v>
      </c>
    </row>
    <row r="160" spans="1:6" ht="23.25" x14ac:dyDescent="0.25">
      <c r="A160" s="107" t="s">
        <v>218</v>
      </c>
      <c r="B160" s="108" t="s">
        <v>194</v>
      </c>
      <c r="C160" s="109" t="s">
        <v>379</v>
      </c>
      <c r="D160" s="110">
        <v>989400</v>
      </c>
      <c r="E160" s="82">
        <v>675841.65</v>
      </c>
      <c r="F160" s="111">
        <f t="shared" si="2"/>
        <v>313558.34999999998</v>
      </c>
    </row>
    <row r="161" spans="1:6" ht="23.25" x14ac:dyDescent="0.25">
      <c r="A161" s="107" t="s">
        <v>220</v>
      </c>
      <c r="B161" s="108" t="s">
        <v>194</v>
      </c>
      <c r="C161" s="109" t="s">
        <v>380</v>
      </c>
      <c r="D161" s="110">
        <v>989400</v>
      </c>
      <c r="E161" s="82">
        <v>675841.65</v>
      </c>
      <c r="F161" s="111">
        <f t="shared" si="2"/>
        <v>313558.34999999998</v>
      </c>
    </row>
    <row r="162" spans="1:6" ht="15" x14ac:dyDescent="0.25">
      <c r="A162" s="95" t="s">
        <v>343</v>
      </c>
      <c r="B162" s="96" t="s">
        <v>194</v>
      </c>
      <c r="C162" s="97" t="s">
        <v>381</v>
      </c>
      <c r="D162" s="98">
        <v>860600</v>
      </c>
      <c r="E162" s="99">
        <v>860491.6</v>
      </c>
      <c r="F162" s="100">
        <f t="shared" si="2"/>
        <v>108.40000000002328</v>
      </c>
    </row>
    <row r="163" spans="1:6" ht="23.25" x14ac:dyDescent="0.25">
      <c r="A163" s="107" t="s">
        <v>216</v>
      </c>
      <c r="B163" s="108" t="s">
        <v>194</v>
      </c>
      <c r="C163" s="109" t="s">
        <v>382</v>
      </c>
      <c r="D163" s="110">
        <v>860600</v>
      </c>
      <c r="E163" s="82">
        <v>860491.6</v>
      </c>
      <c r="F163" s="111">
        <f t="shared" si="2"/>
        <v>108.40000000002328</v>
      </c>
    </row>
    <row r="164" spans="1:6" ht="23.25" x14ac:dyDescent="0.25">
      <c r="A164" s="107" t="s">
        <v>218</v>
      </c>
      <c r="B164" s="108" t="s">
        <v>194</v>
      </c>
      <c r="C164" s="109" t="s">
        <v>383</v>
      </c>
      <c r="D164" s="110">
        <v>860600</v>
      </c>
      <c r="E164" s="82">
        <v>860491.6</v>
      </c>
      <c r="F164" s="111">
        <f t="shared" si="2"/>
        <v>108.40000000002328</v>
      </c>
    </row>
    <row r="165" spans="1:6" ht="23.25" x14ac:dyDescent="0.25">
      <c r="A165" s="107" t="s">
        <v>220</v>
      </c>
      <c r="B165" s="108" t="s">
        <v>194</v>
      </c>
      <c r="C165" s="109" t="s">
        <v>384</v>
      </c>
      <c r="D165" s="110">
        <v>860600</v>
      </c>
      <c r="E165" s="82">
        <v>860491.6</v>
      </c>
      <c r="F165" s="111">
        <f t="shared" si="2"/>
        <v>108.40000000002328</v>
      </c>
    </row>
    <row r="166" spans="1:6" ht="15" x14ac:dyDescent="0.25">
      <c r="A166" s="95" t="s">
        <v>343</v>
      </c>
      <c r="B166" s="96" t="s">
        <v>194</v>
      </c>
      <c r="C166" s="97" t="s">
        <v>385</v>
      </c>
      <c r="D166" s="98">
        <v>20000</v>
      </c>
      <c r="E166" s="99" t="s">
        <v>44</v>
      </c>
      <c r="F166" s="100">
        <f t="shared" si="2"/>
        <v>20000</v>
      </c>
    </row>
    <row r="167" spans="1:6" ht="23.25" x14ac:dyDescent="0.25">
      <c r="A167" s="107" t="s">
        <v>216</v>
      </c>
      <c r="B167" s="108" t="s">
        <v>194</v>
      </c>
      <c r="C167" s="109" t="s">
        <v>386</v>
      </c>
      <c r="D167" s="110">
        <v>20000</v>
      </c>
      <c r="E167" s="82" t="s">
        <v>44</v>
      </c>
      <c r="F167" s="111">
        <f t="shared" si="2"/>
        <v>20000</v>
      </c>
    </row>
    <row r="168" spans="1:6" ht="23.25" x14ac:dyDescent="0.25">
      <c r="A168" s="107" t="s">
        <v>218</v>
      </c>
      <c r="B168" s="108" t="s">
        <v>194</v>
      </c>
      <c r="C168" s="109" t="s">
        <v>387</v>
      </c>
      <c r="D168" s="110">
        <v>20000</v>
      </c>
      <c r="E168" s="82" t="s">
        <v>44</v>
      </c>
      <c r="F168" s="111">
        <f t="shared" si="2"/>
        <v>20000</v>
      </c>
    </row>
    <row r="169" spans="1:6" ht="23.25" x14ac:dyDescent="0.25">
      <c r="A169" s="107" t="s">
        <v>220</v>
      </c>
      <c r="B169" s="108" t="s">
        <v>194</v>
      </c>
      <c r="C169" s="109" t="s">
        <v>388</v>
      </c>
      <c r="D169" s="110">
        <v>20000</v>
      </c>
      <c r="E169" s="82" t="s">
        <v>44</v>
      </c>
      <c r="F169" s="111">
        <f t="shared" si="2"/>
        <v>20000</v>
      </c>
    </row>
    <row r="170" spans="1:6" ht="23.25" x14ac:dyDescent="0.25">
      <c r="A170" s="95" t="s">
        <v>389</v>
      </c>
      <c r="B170" s="96" t="s">
        <v>194</v>
      </c>
      <c r="C170" s="97" t="s">
        <v>390</v>
      </c>
      <c r="D170" s="98">
        <v>15000</v>
      </c>
      <c r="E170" s="99">
        <v>14500</v>
      </c>
      <c r="F170" s="100">
        <f t="shared" si="2"/>
        <v>500</v>
      </c>
    </row>
    <row r="171" spans="1:6" ht="23.25" x14ac:dyDescent="0.25">
      <c r="A171" s="107" t="s">
        <v>216</v>
      </c>
      <c r="B171" s="108" t="s">
        <v>194</v>
      </c>
      <c r="C171" s="109" t="s">
        <v>391</v>
      </c>
      <c r="D171" s="110">
        <v>15000</v>
      </c>
      <c r="E171" s="82">
        <v>14500</v>
      </c>
      <c r="F171" s="111">
        <f t="shared" si="2"/>
        <v>500</v>
      </c>
    </row>
    <row r="172" spans="1:6" ht="23.25" x14ac:dyDescent="0.25">
      <c r="A172" s="107" t="s">
        <v>218</v>
      </c>
      <c r="B172" s="108" t="s">
        <v>194</v>
      </c>
      <c r="C172" s="109" t="s">
        <v>392</v>
      </c>
      <c r="D172" s="110">
        <v>15000</v>
      </c>
      <c r="E172" s="82">
        <v>14500</v>
      </c>
      <c r="F172" s="111">
        <f t="shared" si="2"/>
        <v>500</v>
      </c>
    </row>
    <row r="173" spans="1:6" ht="23.25" x14ac:dyDescent="0.25">
      <c r="A173" s="107" t="s">
        <v>220</v>
      </c>
      <c r="B173" s="108" t="s">
        <v>194</v>
      </c>
      <c r="C173" s="109" t="s">
        <v>393</v>
      </c>
      <c r="D173" s="110">
        <v>15000</v>
      </c>
      <c r="E173" s="82">
        <v>14500</v>
      </c>
      <c r="F173" s="111">
        <f t="shared" si="2"/>
        <v>500</v>
      </c>
    </row>
    <row r="174" spans="1:6" ht="15" x14ac:dyDescent="0.25">
      <c r="A174" s="95" t="s">
        <v>394</v>
      </c>
      <c r="B174" s="96" t="s">
        <v>194</v>
      </c>
      <c r="C174" s="97" t="s">
        <v>395</v>
      </c>
      <c r="D174" s="98">
        <v>23981100</v>
      </c>
      <c r="E174" s="99">
        <v>705680.92</v>
      </c>
      <c r="F174" s="100">
        <f t="shared" si="2"/>
        <v>23275419.079999998</v>
      </c>
    </row>
    <row r="175" spans="1:6" ht="23.25" x14ac:dyDescent="0.25">
      <c r="A175" s="107" t="s">
        <v>216</v>
      </c>
      <c r="B175" s="108" t="s">
        <v>194</v>
      </c>
      <c r="C175" s="109" t="s">
        <v>396</v>
      </c>
      <c r="D175" s="110">
        <v>23981100</v>
      </c>
      <c r="E175" s="82">
        <v>705680.92</v>
      </c>
      <c r="F175" s="111">
        <f t="shared" si="2"/>
        <v>23275419.079999998</v>
      </c>
    </row>
    <row r="176" spans="1:6" ht="23.25" x14ac:dyDescent="0.25">
      <c r="A176" s="107" t="s">
        <v>218</v>
      </c>
      <c r="B176" s="108" t="s">
        <v>194</v>
      </c>
      <c r="C176" s="109" t="s">
        <v>397</v>
      </c>
      <c r="D176" s="110">
        <v>23981100</v>
      </c>
      <c r="E176" s="82">
        <v>705680.92</v>
      </c>
      <c r="F176" s="111">
        <f t="shared" si="2"/>
        <v>23275419.079999998</v>
      </c>
    </row>
    <row r="177" spans="1:8" ht="23.25" x14ac:dyDescent="0.25">
      <c r="A177" s="107" t="s">
        <v>398</v>
      </c>
      <c r="B177" s="108" t="s">
        <v>194</v>
      </c>
      <c r="C177" s="109" t="s">
        <v>399</v>
      </c>
      <c r="D177" s="110">
        <v>22849000</v>
      </c>
      <c r="E177" s="82" t="s">
        <v>44</v>
      </c>
      <c r="F177" s="111">
        <f t="shared" si="2"/>
        <v>22849000</v>
      </c>
    </row>
    <row r="178" spans="1:8" ht="23.25" x14ac:dyDescent="0.25">
      <c r="A178" s="107" t="s">
        <v>220</v>
      </c>
      <c r="B178" s="108" t="s">
        <v>194</v>
      </c>
      <c r="C178" s="109" t="s">
        <v>400</v>
      </c>
      <c r="D178" s="110">
        <v>1132100</v>
      </c>
      <c r="E178" s="82">
        <v>705680.92</v>
      </c>
      <c r="F178" s="111">
        <f t="shared" si="2"/>
        <v>426419.07999999996</v>
      </c>
    </row>
    <row r="179" spans="1:8" ht="15" x14ac:dyDescent="0.25">
      <c r="A179" s="95" t="s">
        <v>394</v>
      </c>
      <c r="B179" s="96" t="s">
        <v>194</v>
      </c>
      <c r="C179" s="97" t="s">
        <v>401</v>
      </c>
      <c r="D179" s="98">
        <v>5779600</v>
      </c>
      <c r="E179" s="99">
        <f>E180</f>
        <v>905623.59</v>
      </c>
      <c r="F179" s="100">
        <f t="shared" si="2"/>
        <v>4873976.41</v>
      </c>
    </row>
    <row r="180" spans="1:8" ht="23.25" x14ac:dyDescent="0.25">
      <c r="A180" s="107" t="s">
        <v>402</v>
      </c>
      <c r="B180" s="108" t="s">
        <v>194</v>
      </c>
      <c r="C180" s="109" t="s">
        <v>403</v>
      </c>
      <c r="D180" s="110">
        <v>5779600</v>
      </c>
      <c r="E180" s="82">
        <f>E181</f>
        <v>905623.59</v>
      </c>
      <c r="F180" s="111">
        <f t="shared" si="2"/>
        <v>4873976.41</v>
      </c>
    </row>
    <row r="181" spans="1:8" ht="15" x14ac:dyDescent="0.25">
      <c r="A181" s="107" t="s">
        <v>404</v>
      </c>
      <c r="B181" s="108" t="s">
        <v>194</v>
      </c>
      <c r="C181" s="109" t="s">
        <v>405</v>
      </c>
      <c r="D181" s="110">
        <v>5779600</v>
      </c>
      <c r="E181" s="82">
        <f>E182</f>
        <v>905623.59</v>
      </c>
      <c r="F181" s="111">
        <f t="shared" si="2"/>
        <v>4873976.41</v>
      </c>
    </row>
    <row r="182" spans="1:8" ht="45.75" x14ac:dyDescent="0.25">
      <c r="A182" s="107" t="s">
        <v>406</v>
      </c>
      <c r="B182" s="108" t="s">
        <v>194</v>
      </c>
      <c r="C182" s="109" t="s">
        <v>407</v>
      </c>
      <c r="D182" s="110">
        <v>5779600</v>
      </c>
      <c r="E182" s="82">
        <v>905623.59</v>
      </c>
      <c r="F182" s="111">
        <f t="shared" si="2"/>
        <v>4873976.41</v>
      </c>
      <c r="H182" s="113"/>
    </row>
    <row r="183" spans="1:8" ht="15" x14ac:dyDescent="0.25">
      <c r="A183" s="95" t="s">
        <v>394</v>
      </c>
      <c r="B183" s="96" t="s">
        <v>194</v>
      </c>
      <c r="C183" s="97" t="s">
        <v>408</v>
      </c>
      <c r="D183" s="98">
        <v>123300</v>
      </c>
      <c r="E183" s="99">
        <v>123243.85</v>
      </c>
      <c r="F183" s="100">
        <f t="shared" si="2"/>
        <v>56.149999999994179</v>
      </c>
    </row>
    <row r="184" spans="1:8" ht="23.25" x14ac:dyDescent="0.25">
      <c r="A184" s="107" t="s">
        <v>216</v>
      </c>
      <c r="B184" s="108" t="s">
        <v>194</v>
      </c>
      <c r="C184" s="109" t="s">
        <v>409</v>
      </c>
      <c r="D184" s="110">
        <v>123300</v>
      </c>
      <c r="E184" s="82">
        <v>123243.85</v>
      </c>
      <c r="F184" s="111">
        <f t="shared" si="2"/>
        <v>56.149999999994179</v>
      </c>
    </row>
    <row r="185" spans="1:8" ht="23.25" x14ac:dyDescent="0.25">
      <c r="A185" s="107" t="s">
        <v>218</v>
      </c>
      <c r="B185" s="108" t="s">
        <v>194</v>
      </c>
      <c r="C185" s="109" t="s">
        <v>410</v>
      </c>
      <c r="D185" s="110">
        <v>123300</v>
      </c>
      <c r="E185" s="82">
        <v>123243.85</v>
      </c>
      <c r="F185" s="111">
        <f t="shared" si="2"/>
        <v>56.149999999994179</v>
      </c>
    </row>
    <row r="186" spans="1:8" ht="23.25" x14ac:dyDescent="0.25">
      <c r="A186" s="107" t="s">
        <v>220</v>
      </c>
      <c r="B186" s="108" t="s">
        <v>194</v>
      </c>
      <c r="C186" s="109" t="s">
        <v>411</v>
      </c>
      <c r="D186" s="110">
        <v>123300</v>
      </c>
      <c r="E186" s="82">
        <v>123243.85</v>
      </c>
      <c r="F186" s="111">
        <f t="shared" si="2"/>
        <v>56.149999999994179</v>
      </c>
    </row>
    <row r="187" spans="1:8" ht="15" x14ac:dyDescent="0.25">
      <c r="A187" s="95" t="s">
        <v>394</v>
      </c>
      <c r="B187" s="96" t="s">
        <v>194</v>
      </c>
      <c r="C187" s="97" t="s">
        <v>412</v>
      </c>
      <c r="D187" s="98">
        <v>455300</v>
      </c>
      <c r="E187" s="99" t="s">
        <v>44</v>
      </c>
      <c r="F187" s="100">
        <f t="shared" si="2"/>
        <v>455300</v>
      </c>
    </row>
    <row r="188" spans="1:8" ht="23.25" x14ac:dyDescent="0.25">
      <c r="A188" s="107" t="s">
        <v>216</v>
      </c>
      <c r="B188" s="108" t="s">
        <v>194</v>
      </c>
      <c r="C188" s="109" t="s">
        <v>413</v>
      </c>
      <c r="D188" s="110">
        <v>455300</v>
      </c>
      <c r="E188" s="82" t="s">
        <v>44</v>
      </c>
      <c r="F188" s="111">
        <f t="shared" si="2"/>
        <v>455300</v>
      </c>
    </row>
    <row r="189" spans="1:8" ht="23.25" x14ac:dyDescent="0.25">
      <c r="A189" s="107" t="s">
        <v>218</v>
      </c>
      <c r="B189" s="108" t="s">
        <v>194</v>
      </c>
      <c r="C189" s="109" t="s">
        <v>414</v>
      </c>
      <c r="D189" s="110">
        <v>455300</v>
      </c>
      <c r="E189" s="82" t="s">
        <v>44</v>
      </c>
      <c r="F189" s="111">
        <f t="shared" si="2"/>
        <v>455300</v>
      </c>
    </row>
    <row r="190" spans="1:8" ht="23.25" x14ac:dyDescent="0.25">
      <c r="A190" s="107" t="s">
        <v>398</v>
      </c>
      <c r="B190" s="108" t="s">
        <v>194</v>
      </c>
      <c r="C190" s="109" t="s">
        <v>415</v>
      </c>
      <c r="D190" s="110">
        <v>455300</v>
      </c>
      <c r="E190" s="82" t="s">
        <v>44</v>
      </c>
      <c r="F190" s="111">
        <f t="shared" si="2"/>
        <v>455300</v>
      </c>
    </row>
    <row r="191" spans="1:8" ht="15" x14ac:dyDescent="0.25">
      <c r="A191" s="95" t="s">
        <v>394</v>
      </c>
      <c r="B191" s="96" t="s">
        <v>194</v>
      </c>
      <c r="C191" s="97" t="s">
        <v>416</v>
      </c>
      <c r="D191" s="98">
        <v>400000</v>
      </c>
      <c r="E191" s="99" t="s">
        <v>44</v>
      </c>
      <c r="F191" s="100">
        <f t="shared" si="2"/>
        <v>400000</v>
      </c>
    </row>
    <row r="192" spans="1:8" ht="23.25" x14ac:dyDescent="0.25">
      <c r="A192" s="107" t="s">
        <v>216</v>
      </c>
      <c r="B192" s="108" t="s">
        <v>194</v>
      </c>
      <c r="C192" s="109" t="s">
        <v>417</v>
      </c>
      <c r="D192" s="110">
        <v>400000</v>
      </c>
      <c r="E192" s="82" t="s">
        <v>44</v>
      </c>
      <c r="F192" s="111">
        <f t="shared" si="2"/>
        <v>400000</v>
      </c>
    </row>
    <row r="193" spans="1:6" ht="23.25" x14ac:dyDescent="0.25">
      <c r="A193" s="107" t="s">
        <v>218</v>
      </c>
      <c r="B193" s="108" t="s">
        <v>194</v>
      </c>
      <c r="C193" s="109" t="s">
        <v>418</v>
      </c>
      <c r="D193" s="110">
        <v>400000</v>
      </c>
      <c r="E193" s="82" t="s">
        <v>44</v>
      </c>
      <c r="F193" s="111">
        <f t="shared" si="2"/>
        <v>400000</v>
      </c>
    </row>
    <row r="194" spans="1:6" ht="23.25" x14ac:dyDescent="0.25">
      <c r="A194" s="107" t="s">
        <v>220</v>
      </c>
      <c r="B194" s="108" t="s">
        <v>194</v>
      </c>
      <c r="C194" s="109" t="s">
        <v>419</v>
      </c>
      <c r="D194" s="110">
        <v>400000</v>
      </c>
      <c r="E194" s="82" t="s">
        <v>44</v>
      </c>
      <c r="F194" s="111">
        <f t="shared" si="2"/>
        <v>400000</v>
      </c>
    </row>
    <row r="195" spans="1:6" ht="15" x14ac:dyDescent="0.25">
      <c r="A195" s="95" t="s">
        <v>394</v>
      </c>
      <c r="B195" s="96" t="s">
        <v>194</v>
      </c>
      <c r="C195" s="97" t="s">
        <v>420</v>
      </c>
      <c r="D195" s="98">
        <v>935400</v>
      </c>
      <c r="E195" s="99">
        <v>495707.11</v>
      </c>
      <c r="F195" s="100">
        <f t="shared" si="2"/>
        <v>439692.89</v>
      </c>
    </row>
    <row r="196" spans="1:6" ht="23.25" x14ac:dyDescent="0.25">
      <c r="A196" s="107" t="s">
        <v>216</v>
      </c>
      <c r="B196" s="108" t="s">
        <v>194</v>
      </c>
      <c r="C196" s="109" t="s">
        <v>421</v>
      </c>
      <c r="D196" s="110">
        <v>935400</v>
      </c>
      <c r="E196" s="82">
        <v>495707.11</v>
      </c>
      <c r="F196" s="111">
        <f t="shared" si="2"/>
        <v>439692.89</v>
      </c>
    </row>
    <row r="197" spans="1:6" ht="23.25" x14ac:dyDescent="0.25">
      <c r="A197" s="107" t="s">
        <v>218</v>
      </c>
      <c r="B197" s="108" t="s">
        <v>194</v>
      </c>
      <c r="C197" s="109" t="s">
        <v>422</v>
      </c>
      <c r="D197" s="110">
        <v>935400</v>
      </c>
      <c r="E197" s="82">
        <v>495707.11</v>
      </c>
      <c r="F197" s="111">
        <f t="shared" si="2"/>
        <v>439692.89</v>
      </c>
    </row>
    <row r="198" spans="1:6" ht="23.25" x14ac:dyDescent="0.25">
      <c r="A198" s="107" t="s">
        <v>220</v>
      </c>
      <c r="B198" s="108" t="s">
        <v>194</v>
      </c>
      <c r="C198" s="109" t="s">
        <v>423</v>
      </c>
      <c r="D198" s="110">
        <v>935400</v>
      </c>
      <c r="E198" s="82">
        <v>495707.11</v>
      </c>
      <c r="F198" s="111">
        <f t="shared" si="2"/>
        <v>439692.89</v>
      </c>
    </row>
    <row r="199" spans="1:6" ht="15" x14ac:dyDescent="0.25">
      <c r="A199" s="95" t="s">
        <v>424</v>
      </c>
      <c r="B199" s="96" t="s">
        <v>194</v>
      </c>
      <c r="C199" s="97" t="s">
        <v>425</v>
      </c>
      <c r="D199" s="98">
        <v>190000</v>
      </c>
      <c r="E199" s="99">
        <v>113888.32000000001</v>
      </c>
      <c r="F199" s="100">
        <f t="shared" si="2"/>
        <v>76111.679999999993</v>
      </c>
    </row>
    <row r="200" spans="1:6" ht="15" x14ac:dyDescent="0.25">
      <c r="A200" s="107" t="s">
        <v>426</v>
      </c>
      <c r="B200" s="108" t="s">
        <v>194</v>
      </c>
      <c r="C200" s="109" t="s">
        <v>427</v>
      </c>
      <c r="D200" s="110">
        <v>190000</v>
      </c>
      <c r="E200" s="82">
        <v>113888.32000000001</v>
      </c>
      <c r="F200" s="111">
        <f t="shared" si="2"/>
        <v>76111.679999999993</v>
      </c>
    </row>
    <row r="201" spans="1:6" ht="15" x14ac:dyDescent="0.25">
      <c r="A201" s="107" t="s">
        <v>428</v>
      </c>
      <c r="B201" s="108" t="s">
        <v>194</v>
      </c>
      <c r="C201" s="109" t="s">
        <v>429</v>
      </c>
      <c r="D201" s="110">
        <v>190000</v>
      </c>
      <c r="E201" s="82">
        <v>113888.32000000001</v>
      </c>
      <c r="F201" s="111">
        <f t="shared" si="2"/>
        <v>76111.679999999993</v>
      </c>
    </row>
    <row r="202" spans="1:6" ht="15" x14ac:dyDescent="0.25">
      <c r="A202" s="107" t="s">
        <v>430</v>
      </c>
      <c r="B202" s="108" t="s">
        <v>194</v>
      </c>
      <c r="C202" s="109" t="s">
        <v>431</v>
      </c>
      <c r="D202" s="110">
        <v>190000</v>
      </c>
      <c r="E202" s="82">
        <v>113888.32000000001</v>
      </c>
      <c r="F202" s="111">
        <f t="shared" si="2"/>
        <v>76111.679999999993</v>
      </c>
    </row>
    <row r="203" spans="1:6" ht="15" x14ac:dyDescent="0.25">
      <c r="A203" s="95" t="s">
        <v>432</v>
      </c>
      <c r="B203" s="96" t="s">
        <v>194</v>
      </c>
      <c r="C203" s="97" t="s">
        <v>433</v>
      </c>
      <c r="D203" s="98">
        <v>20000</v>
      </c>
      <c r="E203" s="99" t="s">
        <v>44</v>
      </c>
      <c r="F203" s="100">
        <f t="shared" si="2"/>
        <v>20000</v>
      </c>
    </row>
    <row r="204" spans="1:6" ht="23.25" x14ac:dyDescent="0.25">
      <c r="A204" s="107" t="s">
        <v>216</v>
      </c>
      <c r="B204" s="108" t="s">
        <v>194</v>
      </c>
      <c r="C204" s="109" t="s">
        <v>434</v>
      </c>
      <c r="D204" s="110">
        <v>20000</v>
      </c>
      <c r="E204" s="82" t="s">
        <v>44</v>
      </c>
      <c r="F204" s="111">
        <f t="shared" si="2"/>
        <v>20000</v>
      </c>
    </row>
    <row r="205" spans="1:6" ht="23.25" x14ac:dyDescent="0.25">
      <c r="A205" s="107" t="s">
        <v>218</v>
      </c>
      <c r="B205" s="108" t="s">
        <v>194</v>
      </c>
      <c r="C205" s="109" t="s">
        <v>435</v>
      </c>
      <c r="D205" s="110">
        <v>20000</v>
      </c>
      <c r="E205" s="82" t="s">
        <v>44</v>
      </c>
      <c r="F205" s="111">
        <f t="shared" si="2"/>
        <v>20000</v>
      </c>
    </row>
    <row r="206" spans="1:6" ht="23.25" x14ac:dyDescent="0.25">
      <c r="A206" s="107" t="s">
        <v>220</v>
      </c>
      <c r="B206" s="108" t="s">
        <v>194</v>
      </c>
      <c r="C206" s="109" t="s">
        <v>436</v>
      </c>
      <c r="D206" s="110">
        <v>20000</v>
      </c>
      <c r="E206" s="82" t="s">
        <v>44</v>
      </c>
      <c r="F206" s="111">
        <f t="shared" si="2"/>
        <v>20000</v>
      </c>
    </row>
    <row r="207" spans="1:6" ht="15" x14ac:dyDescent="0.25">
      <c r="A207" s="95" t="s">
        <v>432</v>
      </c>
      <c r="B207" s="96" t="s">
        <v>194</v>
      </c>
      <c r="C207" s="97" t="s">
        <v>437</v>
      </c>
      <c r="D207" s="98">
        <v>80000</v>
      </c>
      <c r="E207" s="99" t="s">
        <v>44</v>
      </c>
      <c r="F207" s="100">
        <f t="shared" ref="F207:F218" si="3">IF(OR(D207="-",IF(E207="-",0,E207)&gt;=IF(D207="-",0,D207)),"-",IF(D207="-",0,D207)-IF(E207="-",0,E207))</f>
        <v>80000</v>
      </c>
    </row>
    <row r="208" spans="1:6" ht="23.25" x14ac:dyDescent="0.25">
      <c r="A208" s="107" t="s">
        <v>216</v>
      </c>
      <c r="B208" s="108" t="s">
        <v>194</v>
      </c>
      <c r="C208" s="109" t="s">
        <v>438</v>
      </c>
      <c r="D208" s="110">
        <v>80000</v>
      </c>
      <c r="E208" s="82" t="s">
        <v>44</v>
      </c>
      <c r="F208" s="111">
        <f t="shared" si="3"/>
        <v>80000</v>
      </c>
    </row>
    <row r="209" spans="1:6" ht="23.25" x14ac:dyDescent="0.25">
      <c r="A209" s="107" t="s">
        <v>218</v>
      </c>
      <c r="B209" s="108" t="s">
        <v>194</v>
      </c>
      <c r="C209" s="109" t="s">
        <v>439</v>
      </c>
      <c r="D209" s="110">
        <v>80000</v>
      </c>
      <c r="E209" s="82" t="s">
        <v>44</v>
      </c>
      <c r="F209" s="111">
        <f t="shared" si="3"/>
        <v>80000</v>
      </c>
    </row>
    <row r="210" spans="1:6" ht="23.25" x14ac:dyDescent="0.25">
      <c r="A210" s="107" t="s">
        <v>220</v>
      </c>
      <c r="B210" s="108" t="s">
        <v>194</v>
      </c>
      <c r="C210" s="109" t="s">
        <v>440</v>
      </c>
      <c r="D210" s="110">
        <v>80000</v>
      </c>
      <c r="E210" s="82" t="s">
        <v>44</v>
      </c>
      <c r="F210" s="111">
        <f t="shared" si="3"/>
        <v>80000</v>
      </c>
    </row>
    <row r="211" spans="1:6" ht="15" x14ac:dyDescent="0.25">
      <c r="A211" s="95" t="s">
        <v>432</v>
      </c>
      <c r="B211" s="96" t="s">
        <v>194</v>
      </c>
      <c r="C211" s="97" t="s">
        <v>441</v>
      </c>
      <c r="D211" s="98">
        <v>100000</v>
      </c>
      <c r="E211" s="99">
        <v>10847.25</v>
      </c>
      <c r="F211" s="100">
        <f t="shared" si="3"/>
        <v>89152.75</v>
      </c>
    </row>
    <row r="212" spans="1:6" ht="23.25" x14ac:dyDescent="0.25">
      <c r="A212" s="107" t="s">
        <v>216</v>
      </c>
      <c r="B212" s="108" t="s">
        <v>194</v>
      </c>
      <c r="C212" s="109" t="s">
        <v>442</v>
      </c>
      <c r="D212" s="110">
        <v>100000</v>
      </c>
      <c r="E212" s="82">
        <v>10847.25</v>
      </c>
      <c r="F212" s="111">
        <f t="shared" si="3"/>
        <v>89152.75</v>
      </c>
    </row>
    <row r="213" spans="1:6" ht="23.25" x14ac:dyDescent="0.25">
      <c r="A213" s="107" t="s">
        <v>218</v>
      </c>
      <c r="B213" s="108" t="s">
        <v>194</v>
      </c>
      <c r="C213" s="109" t="s">
        <v>443</v>
      </c>
      <c r="D213" s="110">
        <v>100000</v>
      </c>
      <c r="E213" s="82">
        <v>10847.25</v>
      </c>
      <c r="F213" s="111">
        <f t="shared" si="3"/>
        <v>89152.75</v>
      </c>
    </row>
    <row r="214" spans="1:6" ht="23.25" x14ac:dyDescent="0.25">
      <c r="A214" s="107" t="s">
        <v>220</v>
      </c>
      <c r="B214" s="108" t="s">
        <v>194</v>
      </c>
      <c r="C214" s="109" t="s">
        <v>444</v>
      </c>
      <c r="D214" s="110">
        <v>100000</v>
      </c>
      <c r="E214" s="82">
        <v>10847.25</v>
      </c>
      <c r="F214" s="111">
        <f t="shared" si="3"/>
        <v>89152.75</v>
      </c>
    </row>
    <row r="215" spans="1:6" ht="15" x14ac:dyDescent="0.25">
      <c r="A215" s="95" t="s">
        <v>432</v>
      </c>
      <c r="B215" s="96" t="s">
        <v>194</v>
      </c>
      <c r="C215" s="97" t="s">
        <v>445</v>
      </c>
      <c r="D215" s="98">
        <v>2140200</v>
      </c>
      <c r="E215" s="99" t="s">
        <v>44</v>
      </c>
      <c r="F215" s="100">
        <f t="shared" si="3"/>
        <v>2140200</v>
      </c>
    </row>
    <row r="216" spans="1:6" ht="23.25" x14ac:dyDescent="0.25">
      <c r="A216" s="107" t="s">
        <v>216</v>
      </c>
      <c r="B216" s="108" t="s">
        <v>194</v>
      </c>
      <c r="C216" s="109" t="s">
        <v>446</v>
      </c>
      <c r="D216" s="110">
        <v>2140200</v>
      </c>
      <c r="E216" s="82" t="s">
        <v>44</v>
      </c>
      <c r="F216" s="111">
        <f t="shared" si="3"/>
        <v>2140200</v>
      </c>
    </row>
    <row r="217" spans="1:6" ht="23.25" x14ac:dyDescent="0.25">
      <c r="A217" s="107" t="s">
        <v>218</v>
      </c>
      <c r="B217" s="108" t="s">
        <v>194</v>
      </c>
      <c r="C217" s="109" t="s">
        <v>447</v>
      </c>
      <c r="D217" s="110">
        <v>2140200</v>
      </c>
      <c r="E217" s="82" t="s">
        <v>44</v>
      </c>
      <c r="F217" s="111">
        <f t="shared" si="3"/>
        <v>2140200</v>
      </c>
    </row>
    <row r="218" spans="1:6" ht="23.25" x14ac:dyDescent="0.25">
      <c r="A218" s="107" t="s">
        <v>220</v>
      </c>
      <c r="B218" s="108" t="s">
        <v>194</v>
      </c>
      <c r="C218" s="109" t="s">
        <v>448</v>
      </c>
      <c r="D218" s="110">
        <v>2140200</v>
      </c>
      <c r="E218" s="82" t="s">
        <v>44</v>
      </c>
      <c r="F218" s="111">
        <f t="shared" si="3"/>
        <v>2140200</v>
      </c>
    </row>
    <row r="219" spans="1:6" ht="9" customHeight="1" x14ac:dyDescent="0.25">
      <c r="A219" s="52"/>
      <c r="B219" s="53"/>
      <c r="C219" s="54"/>
      <c r="D219" s="55"/>
      <c r="E219" s="53"/>
      <c r="F219" s="53"/>
    </row>
    <row r="220" spans="1:6" ht="13.5" customHeight="1" x14ac:dyDescent="0.25">
      <c r="A220" s="56" t="s">
        <v>449</v>
      </c>
      <c r="B220" s="57" t="s">
        <v>450</v>
      </c>
      <c r="C220" s="58" t="s">
        <v>195</v>
      </c>
      <c r="D220" s="59">
        <v>-26760200</v>
      </c>
      <c r="E220" s="59">
        <v>6872208.0099999998</v>
      </c>
      <c r="F220" s="60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topLeftCell="A8" workbookViewId="0">
      <selection activeCell="E24" sqref="E2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52" t="s">
        <v>452</v>
      </c>
      <c r="B1" s="152"/>
      <c r="C1" s="152"/>
      <c r="D1" s="152"/>
      <c r="E1" s="152"/>
      <c r="F1" s="152"/>
    </row>
    <row r="2" spans="1:6" ht="13.15" customHeight="1" x14ac:dyDescent="0.25">
      <c r="A2" s="124" t="s">
        <v>453</v>
      </c>
      <c r="B2" s="124"/>
      <c r="C2" s="124"/>
      <c r="D2" s="124"/>
      <c r="E2" s="124"/>
      <c r="F2" s="124"/>
    </row>
    <row r="3" spans="1:6" ht="9" customHeight="1" x14ac:dyDescent="0.25">
      <c r="A3" s="45"/>
      <c r="B3" s="61"/>
      <c r="C3" s="46"/>
      <c r="D3" s="47"/>
      <c r="E3" s="47"/>
      <c r="F3" s="62"/>
    </row>
    <row r="4" spans="1:6" ht="13.9" customHeight="1" x14ac:dyDescent="0.25">
      <c r="A4" s="128" t="s">
        <v>21</v>
      </c>
      <c r="B4" s="125" t="s">
        <v>22</v>
      </c>
      <c r="C4" s="153" t="s">
        <v>454</v>
      </c>
      <c r="D4" s="121" t="s">
        <v>24</v>
      </c>
      <c r="E4" s="121" t="s">
        <v>25</v>
      </c>
      <c r="F4" s="118" t="s">
        <v>26</v>
      </c>
    </row>
    <row r="5" spans="1:6" ht="4.9000000000000004" customHeight="1" x14ac:dyDescent="0.25">
      <c r="A5" s="129"/>
      <c r="B5" s="126"/>
      <c r="C5" s="154"/>
      <c r="D5" s="122"/>
      <c r="E5" s="122"/>
      <c r="F5" s="119"/>
    </row>
    <row r="6" spans="1:6" ht="6" customHeight="1" x14ac:dyDescent="0.25">
      <c r="A6" s="129"/>
      <c r="B6" s="126"/>
      <c r="C6" s="154"/>
      <c r="D6" s="122"/>
      <c r="E6" s="122"/>
      <c r="F6" s="119"/>
    </row>
    <row r="7" spans="1:6" ht="4.9000000000000004" customHeight="1" x14ac:dyDescent="0.25">
      <c r="A7" s="129"/>
      <c r="B7" s="126"/>
      <c r="C7" s="154"/>
      <c r="D7" s="122"/>
      <c r="E7" s="122"/>
      <c r="F7" s="119"/>
    </row>
    <row r="8" spans="1:6" ht="6" customHeight="1" x14ac:dyDescent="0.25">
      <c r="A8" s="129"/>
      <c r="B8" s="126"/>
      <c r="C8" s="154"/>
      <c r="D8" s="122"/>
      <c r="E8" s="122"/>
      <c r="F8" s="119"/>
    </row>
    <row r="9" spans="1:6" ht="6" customHeight="1" x14ac:dyDescent="0.25">
      <c r="A9" s="129"/>
      <c r="B9" s="126"/>
      <c r="C9" s="154"/>
      <c r="D9" s="122"/>
      <c r="E9" s="122"/>
      <c r="F9" s="119"/>
    </row>
    <row r="10" spans="1:6" ht="18" customHeight="1" x14ac:dyDescent="0.25">
      <c r="A10" s="130"/>
      <c r="B10" s="127"/>
      <c r="C10" s="155"/>
      <c r="D10" s="123"/>
      <c r="E10" s="123"/>
      <c r="F10" s="12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48" t="s">
        <v>28</v>
      </c>
      <c r="F11" s="25" t="s">
        <v>29</v>
      </c>
    </row>
    <row r="12" spans="1:6" ht="23.25" x14ac:dyDescent="0.25">
      <c r="A12" s="63" t="s">
        <v>455</v>
      </c>
      <c r="B12" s="64" t="s">
        <v>456</v>
      </c>
      <c r="C12" s="65" t="s">
        <v>195</v>
      </c>
      <c r="D12" s="66">
        <v>26760200</v>
      </c>
      <c r="E12" s="66">
        <f>E18</f>
        <v>-6872208.0099999979</v>
      </c>
      <c r="F12" s="67">
        <f>F18</f>
        <v>33632408.009999998</v>
      </c>
    </row>
    <row r="13" spans="1:6" ht="15" x14ac:dyDescent="0.25">
      <c r="A13" s="68" t="s">
        <v>33</v>
      </c>
      <c r="B13" s="69"/>
      <c r="C13" s="70"/>
      <c r="D13" s="71"/>
      <c r="E13" s="71"/>
      <c r="F13" s="72"/>
    </row>
    <row r="14" spans="1:6" ht="23.25" x14ac:dyDescent="0.25">
      <c r="A14" s="49" t="s">
        <v>457</v>
      </c>
      <c r="B14" s="73" t="s">
        <v>458</v>
      </c>
      <c r="C14" s="74" t="s">
        <v>195</v>
      </c>
      <c r="D14" s="50" t="s">
        <v>44</v>
      </c>
      <c r="E14" s="50" t="s">
        <v>44</v>
      </c>
      <c r="F14" s="51" t="s">
        <v>44</v>
      </c>
    </row>
    <row r="15" spans="1:6" ht="15" x14ac:dyDescent="0.25">
      <c r="A15" s="68" t="s">
        <v>459</v>
      </c>
      <c r="B15" s="69"/>
      <c r="C15" s="70"/>
      <c r="D15" s="71"/>
      <c r="E15" s="71"/>
      <c r="F15" s="72"/>
    </row>
    <row r="16" spans="1:6" ht="15" x14ac:dyDescent="0.25">
      <c r="A16" s="49" t="s">
        <v>460</v>
      </c>
      <c r="B16" s="73" t="s">
        <v>461</v>
      </c>
      <c r="C16" s="74" t="s">
        <v>195</v>
      </c>
      <c r="D16" s="50" t="s">
        <v>44</v>
      </c>
      <c r="E16" s="50" t="s">
        <v>44</v>
      </c>
      <c r="F16" s="51" t="s">
        <v>44</v>
      </c>
    </row>
    <row r="17" spans="1:6" ht="15" x14ac:dyDescent="0.25">
      <c r="A17" s="68" t="s">
        <v>459</v>
      </c>
      <c r="B17" s="69"/>
      <c r="C17" s="70"/>
      <c r="D17" s="71"/>
      <c r="E17" s="71"/>
      <c r="F17" s="72"/>
    </row>
    <row r="18" spans="1:6" ht="15" x14ac:dyDescent="0.25">
      <c r="A18" s="63" t="s">
        <v>462</v>
      </c>
      <c r="B18" s="64" t="s">
        <v>463</v>
      </c>
      <c r="C18" s="65" t="s">
        <v>464</v>
      </c>
      <c r="D18" s="66">
        <v>26760200</v>
      </c>
      <c r="E18" s="66">
        <f>E19</f>
        <v>-6872208.0099999979</v>
      </c>
      <c r="F18" s="67">
        <f>F19</f>
        <v>33632408.009999998</v>
      </c>
    </row>
    <row r="19" spans="1:6" ht="23.25" x14ac:dyDescent="0.25">
      <c r="A19" s="63" t="s">
        <v>465</v>
      </c>
      <c r="B19" s="64" t="s">
        <v>463</v>
      </c>
      <c r="C19" s="65" t="s">
        <v>466</v>
      </c>
      <c r="D19" s="66">
        <v>26760200</v>
      </c>
      <c r="E19" s="66">
        <f>E20+E22</f>
        <v>-6872208.0099999979</v>
      </c>
      <c r="F19" s="67">
        <f>D19-E19</f>
        <v>33632408.009999998</v>
      </c>
    </row>
    <row r="20" spans="1:6" ht="15" x14ac:dyDescent="0.25">
      <c r="A20" s="63" t="s">
        <v>467</v>
      </c>
      <c r="B20" s="64" t="s">
        <v>468</v>
      </c>
      <c r="C20" s="65" t="s">
        <v>469</v>
      </c>
      <c r="D20" s="66">
        <v>-26545100</v>
      </c>
      <c r="E20" s="66">
        <f>E21</f>
        <v>-20002945.989999998</v>
      </c>
      <c r="F20" s="67" t="s">
        <v>451</v>
      </c>
    </row>
    <row r="21" spans="1:6" ht="23.25" x14ac:dyDescent="0.25">
      <c r="A21" s="26" t="s">
        <v>470</v>
      </c>
      <c r="B21" s="27" t="s">
        <v>468</v>
      </c>
      <c r="C21" s="75" t="s">
        <v>471</v>
      </c>
      <c r="D21" s="29">
        <v>-26545100</v>
      </c>
      <c r="E21" s="29">
        <v>-20002945.989999998</v>
      </c>
      <c r="F21" s="76" t="s">
        <v>451</v>
      </c>
    </row>
    <row r="22" spans="1:6" ht="15" x14ac:dyDescent="0.25">
      <c r="A22" s="63" t="s">
        <v>472</v>
      </c>
      <c r="B22" s="64" t="s">
        <v>473</v>
      </c>
      <c r="C22" s="65" t="s">
        <v>474</v>
      </c>
      <c r="D22" s="66">
        <v>53305300</v>
      </c>
      <c r="E22" s="66">
        <f>E23</f>
        <v>13130737.98</v>
      </c>
      <c r="F22" s="67" t="s">
        <v>451</v>
      </c>
    </row>
    <row r="23" spans="1:6" ht="23.25" x14ac:dyDescent="0.25">
      <c r="A23" s="26" t="s">
        <v>475</v>
      </c>
      <c r="B23" s="27" t="s">
        <v>473</v>
      </c>
      <c r="C23" s="75" t="s">
        <v>476</v>
      </c>
      <c r="D23" s="29">
        <v>53305300</v>
      </c>
      <c r="E23" s="29">
        <v>13130737.98</v>
      </c>
      <c r="F23" s="76" t="s">
        <v>451</v>
      </c>
    </row>
    <row r="24" spans="1:6" ht="12.75" customHeight="1" x14ac:dyDescent="0.25">
      <c r="A24" s="77"/>
      <c r="B24" s="78"/>
      <c r="C24" s="79"/>
      <c r="D24" s="80"/>
      <c r="E24" s="80"/>
      <c r="F24" s="81"/>
    </row>
    <row r="26" spans="1:6" ht="15" x14ac:dyDescent="0.25">
      <c r="A26" s="114"/>
      <c r="B26" s="115"/>
      <c r="C26" s="115"/>
      <c r="D26" s="116"/>
      <c r="E26" s="116"/>
      <c r="F26" s="116"/>
    </row>
    <row r="37" spans="1:1" ht="12.75" customHeight="1" x14ac:dyDescent="0.25">
      <c r="A37" s="117" t="s">
        <v>494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477</v>
      </c>
      <c r="B1" t="s">
        <v>478</v>
      </c>
    </row>
    <row r="2" spans="1:2" x14ac:dyDescent="0.25">
      <c r="A2" t="s">
        <v>479</v>
      </c>
      <c r="B2" t="s">
        <v>480</v>
      </c>
    </row>
    <row r="3" spans="1:2" x14ac:dyDescent="0.25">
      <c r="A3" t="s">
        <v>481</v>
      </c>
      <c r="B3" t="s">
        <v>6</v>
      </c>
    </row>
    <row r="4" spans="1:2" x14ac:dyDescent="0.25">
      <c r="A4" t="s">
        <v>482</v>
      </c>
      <c r="B4" t="s">
        <v>483</v>
      </c>
    </row>
    <row r="5" spans="1:2" x14ac:dyDescent="0.25">
      <c r="A5" t="s">
        <v>484</v>
      </c>
      <c r="B5" t="s">
        <v>485</v>
      </c>
    </row>
    <row r="6" spans="1:2" x14ac:dyDescent="0.25">
      <c r="A6" t="s">
        <v>486</v>
      </c>
      <c r="B6" t="s">
        <v>478</v>
      </c>
    </row>
    <row r="7" spans="1:2" x14ac:dyDescent="0.25">
      <c r="A7" t="s">
        <v>487</v>
      </c>
      <c r="B7" t="s">
        <v>0</v>
      </c>
    </row>
    <row r="8" spans="1:2" x14ac:dyDescent="0.25">
      <c r="A8" t="s">
        <v>488</v>
      </c>
      <c r="B8" t="s">
        <v>0</v>
      </c>
    </row>
    <row r="9" spans="1:2" x14ac:dyDescent="0.25">
      <c r="A9" t="s">
        <v>489</v>
      </c>
      <c r="B9" t="s">
        <v>490</v>
      </c>
    </row>
    <row r="10" spans="1:2" x14ac:dyDescent="0.25">
      <c r="A10" t="s">
        <v>491</v>
      </c>
      <c r="B10" t="s">
        <v>18</v>
      </c>
    </row>
    <row r="11" spans="1:2" x14ac:dyDescent="0.25">
      <c r="A11" t="s">
        <v>492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2024-09-27T05:26:29Z</cp:lastPrinted>
  <dcterms:created xsi:type="dcterms:W3CDTF">2024-09-03T09:54:15Z</dcterms:created>
  <dcterms:modified xsi:type="dcterms:W3CDTF">2024-09-27T05:32:33Z</dcterms:modified>
</cp:coreProperties>
</file>