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Мои документы!\!Бюджет 2024\Решения о внесении изменений\7. Решение №117 от 27.12.2024г\Утвержденное решение\"/>
    </mc:Choice>
  </mc:AlternateContent>
  <xr:revisionPtr revIDLastSave="0" documentId="13_ncr:1_{67F68DF8-746F-42A2-A58A-DA051102438D}" xr6:coauthVersionLast="47" xr6:coauthVersionMax="47" xr10:uidLastSave="{00000000-0000-0000-0000-000000000000}"/>
  <bookViews>
    <workbookView xWindow="2730" yWindow="600" windowWidth="16080" windowHeight="15600" xr2:uid="{00000000-000D-0000-FFFF-FFFF00000000}"/>
  </bookViews>
  <sheets>
    <sheet name="Все года" sheetId="1" r:id="rId1"/>
  </sheets>
  <definedNames>
    <definedName name="_xlnm.Print_Titles" localSheetId="0">'Все года'!$15:$15</definedName>
  </definedNames>
  <calcPr calcId="191029"/>
</workbook>
</file>

<file path=xl/calcChain.xml><?xml version="1.0" encoding="utf-8"?>
<calcChain xmlns="http://schemas.openxmlformats.org/spreadsheetml/2006/main">
  <c r="T67" i="1" l="1"/>
  <c r="T100" i="1"/>
  <c r="T99" i="1"/>
  <c r="AT99" i="1"/>
  <c r="AN69" i="1"/>
  <c r="AN68" i="1"/>
  <c r="AI69" i="1"/>
  <c r="AI68" i="1"/>
  <c r="T69" i="1"/>
  <c r="T68" i="1" s="1"/>
  <c r="AT68" i="1" s="1"/>
  <c r="AN38" i="1"/>
  <c r="AI38" i="1"/>
  <c r="T38" i="1"/>
  <c r="AI118" i="1"/>
  <c r="AI109" i="1"/>
  <c r="AI53" i="1"/>
  <c r="AI52" i="1"/>
  <c r="T116" i="1"/>
  <c r="T109" i="1"/>
  <c r="T105" i="1" s="1"/>
  <c r="AT105" i="1" s="1"/>
  <c r="T78" i="1"/>
  <c r="T77" i="1" s="1"/>
  <c r="AT77" i="1" s="1"/>
  <c r="T41" i="1"/>
  <c r="T40" i="1"/>
  <c r="AT40" i="1"/>
  <c r="T20" i="1"/>
  <c r="AN78" i="1"/>
  <c r="AN77" i="1"/>
  <c r="AI78" i="1"/>
  <c r="AI77" i="1"/>
  <c r="AN100" i="1"/>
  <c r="AN99" i="1"/>
  <c r="AI100" i="1"/>
  <c r="AI99" i="1"/>
  <c r="AN97" i="1"/>
  <c r="AN96" i="1"/>
  <c r="AI26" i="1"/>
  <c r="AI28" i="1"/>
  <c r="AI31" i="1"/>
  <c r="T26" i="1"/>
  <c r="T25" i="1"/>
  <c r="T28" i="1"/>
  <c r="T31" i="1"/>
  <c r="AN41" i="1"/>
  <c r="AN40" i="1"/>
  <c r="AM41" i="1"/>
  <c r="AM40" i="1"/>
  <c r="AL41" i="1"/>
  <c r="AL40" i="1"/>
  <c r="AK41" i="1"/>
  <c r="AK40" i="1"/>
  <c r="AJ41" i="1"/>
  <c r="AJ40" i="1"/>
  <c r="AI41" i="1"/>
  <c r="AI40" i="1"/>
  <c r="AN50" i="1"/>
  <c r="AN49" i="1"/>
  <c r="AI50" i="1"/>
  <c r="AI49" i="1"/>
  <c r="T53" i="1"/>
  <c r="T52" i="1" s="1"/>
  <c r="AT52" i="1" s="1"/>
  <c r="AN59" i="1"/>
  <c r="AN58" i="1"/>
  <c r="AI59" i="1"/>
  <c r="AI58" i="1" s="1"/>
  <c r="AN94" i="1"/>
  <c r="AN93" i="1"/>
  <c r="AI94" i="1"/>
  <c r="AI93" i="1"/>
  <c r="T107" i="1"/>
  <c r="AI107" i="1"/>
  <c r="AN107" i="1"/>
  <c r="AN109" i="1"/>
  <c r="T17" i="1"/>
  <c r="T16" i="1" s="1"/>
  <c r="AT16" i="1" s="1"/>
  <c r="AN17" i="1"/>
  <c r="AN16" i="1"/>
  <c r="AN19" i="1"/>
  <c r="AN31" i="1"/>
  <c r="AN25" i="1"/>
  <c r="AN53" i="1"/>
  <c r="AN52" i="1"/>
  <c r="AN84" i="1"/>
  <c r="AN83" i="1" s="1"/>
  <c r="AI17" i="1"/>
  <c r="AI16" i="1"/>
  <c r="AI20" i="1"/>
  <c r="AI23" i="1"/>
  <c r="AI84" i="1"/>
  <c r="AI83" i="1"/>
  <c r="AI97" i="1"/>
  <c r="AI96" i="1"/>
  <c r="AM17" i="1"/>
  <c r="AM16" i="1"/>
  <c r="AL17" i="1"/>
  <c r="AL16" i="1"/>
  <c r="AK17" i="1"/>
  <c r="AK16" i="1"/>
  <c r="AJ17" i="1"/>
  <c r="AJ16" i="1"/>
  <c r="T23" i="1"/>
  <c r="T19" i="1" s="1"/>
  <c r="AT19" i="1" s="1"/>
  <c r="T34" i="1"/>
  <c r="T33" i="1"/>
  <c r="AT33" i="1"/>
  <c r="T50" i="1"/>
  <c r="T49" i="1"/>
  <c r="T94" i="1"/>
  <c r="T93" i="1" s="1"/>
  <c r="AT93" i="1" s="1"/>
  <c r="AM105" i="1"/>
  <c r="AL105" i="1"/>
  <c r="AK105" i="1"/>
  <c r="AJ105" i="1"/>
  <c r="T84" i="1"/>
  <c r="T83" i="1" s="1"/>
  <c r="AT83" i="1" s="1"/>
  <c r="T97" i="1"/>
  <c r="T96" i="1" s="1"/>
  <c r="AT96" i="1" s="1"/>
  <c r="AM69" i="1"/>
  <c r="AL69" i="1"/>
  <c r="AL68" i="1"/>
  <c r="AK69" i="1"/>
  <c r="AK68" i="1"/>
  <c r="AJ69" i="1"/>
  <c r="AJ68" i="1"/>
  <c r="AM68" i="1"/>
  <c r="AM84" i="1"/>
  <c r="AM83" i="1"/>
  <c r="AL84" i="1"/>
  <c r="AL83" i="1"/>
  <c r="AK84" i="1"/>
  <c r="AK83" i="1"/>
  <c r="AJ84" i="1"/>
  <c r="AJ83" i="1"/>
  <c r="AI25" i="1"/>
  <c r="T59" i="1"/>
  <c r="T58" i="1" s="1"/>
  <c r="AT58" i="1" s="1"/>
  <c r="AI105" i="1"/>
  <c r="AI19" i="1"/>
  <c r="AN105" i="1"/>
  <c r="AT25" i="1"/>
  <c r="AT50" i="1"/>
  <c r="AN120" i="1" l="1"/>
  <c r="AI120" i="1"/>
  <c r="AT13" i="1"/>
  <c r="T120" i="1"/>
</calcChain>
</file>

<file path=xl/sharedStrings.xml><?xml version="1.0" encoding="utf-8"?>
<sst xmlns="http://schemas.openxmlformats.org/spreadsheetml/2006/main" count="502" uniqueCount="262">
  <si>
    <t>"О бюджете Александровского сельского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</si>
  <si>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</si>
  <si>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</si>
  <si>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</si>
  <si>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</si>
  <si>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</si>
  <si>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</si>
  <si>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</si>
  <si>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</si>
  <si>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</si>
  <si>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</si>
  <si>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</si>
  <si>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</si>
  <si>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год</t>
  </si>
  <si>
    <t>2020 год (Ф)</t>
  </si>
  <si>
    <t>2020 год (Р)</t>
  </si>
  <si>
    <t>2020 год (М)</t>
  </si>
  <si>
    <t>2020 год (П)</t>
  </si>
  <si>
    <t>2021 год (Ф)</t>
  </si>
  <si>
    <t>2021 год (Р)</t>
  </si>
  <si>
    <t>2021 год (М)</t>
  </si>
  <si>
    <t>2021 год (П)</t>
  </si>
  <si>
    <t>2022 год (Ф)</t>
  </si>
  <si>
    <t>2022 год (Р)</t>
  </si>
  <si>
    <t>2022 год (М)</t>
  </si>
  <si>
    <t>2022 год (П)</t>
  </si>
  <si>
    <t>Муниципальная программа Александровского сельского поселения "Развитие муниципальной службы в Александровском сельском поселении"</t>
  </si>
  <si>
    <t>01.0.00.00000</t>
  </si>
  <si>
    <t>Подпрограмма "Развитие муниципальной службы в сельском поселении"</t>
  </si>
  <si>
    <t>01.1.00.00000</t>
  </si>
  <si>
    <t>Мероприятия по совершенствованию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Александровском сельском поселении" муниципальной программы "Развитие муниципальной службы в Александровском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</si>
  <si>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</si>
  <si>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</si>
  <si>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</si>
  <si>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</si>
  <si>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поселения"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</si>
  <si>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</si>
  <si>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</si>
  <si>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</si>
  <si>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Александровского сельского поселения "Защита населения и территории Александровского сельского поселения от чрезвычайных ситуаций, обеспечение пожарной безопасности" (Иные закупки товаров, работ и услуг для обеспечения государственных (муниципальных) нужд)</t>
  </si>
  <si>
    <t>02.1.00.28310</t>
  </si>
  <si>
    <t>03</t>
  </si>
  <si>
    <t>09</t>
  </si>
  <si>
    <t>Подпрограмма "Участие в предупреждении и ликвидации последствий чрезвычайных ситуаций в границах поселения"</t>
  </si>
  <si>
    <t>02.2.00.00000</t>
  </si>
  <si>
    <t>Предупреждение и ликвидация последствий чрезвычайных ситуаций в границах поселения в рамках подпрограммы "Участие в предупреждении и ликвидации последствий чрезвычайных ситуаций в границах поселения"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поселения" (Иные закупки товаров, работ и услуг для обеспечения государственных (муниципальных) нужд)</t>
  </si>
  <si>
    <t>02.2.00.28320</t>
  </si>
  <si>
    <t>Муниципальная программа Александровского сельского поселения "Обеспечение общественного порядка и противодействие преступности"</t>
  </si>
  <si>
    <t>03.0.00.00000</t>
  </si>
  <si>
    <t>Подпрограмма "Профилактика экстремизма и терроризма в Александровском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</si>
  <si>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</si>
  <si>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Александровском сельском поселении"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</si>
  <si>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</si>
  <si>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Подпрограмма "Комплексные меры противодействия злоупотреблению наркотиками и их незаконному обороту"</t>
  </si>
  <si>
    <t>03.2.00.00000</t>
  </si>
  <si>
    <t>Мероприятия на обеспечение реализации комплекса мер по противодействию злоупотреблению наркотиками и их незаконному обороту на территории сельского поселения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</si>
  <si>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03.2.00.28300</t>
  </si>
  <si>
    <t>Мероприятия по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</si>
  <si>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03.2.00.28800</t>
  </si>
  <si>
    <t>Подпрограмма "Укрепление общественного порядка на территории Александровского сельского поселения"</t>
  </si>
  <si>
    <t>03.3.00.00000</t>
  </si>
  <si>
    <t>Мероприятия по поощрению членов добровольных народных дружин в рамках подпрограммы "Укрепление общественного порядка на территории Александровского сельского поселения"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</si>
  <si>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</si>
  <si>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Муниципальная программа Александровского сельского поселения "Развитие транспортной системы"</t>
  </si>
  <si>
    <t>04.0.00.00000</t>
  </si>
  <si>
    <t>Подпрограмма "Развитие транспортной инфраструктуры Александровского сельского поселения"</t>
  </si>
  <si>
    <t>04.1.00.00000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</si>
  <si>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Алексадровского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</si>
  <si>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</si>
  <si>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04</t>
  </si>
  <si>
    <t>Подпрограмма "Повышение безопасности дорожного движения на территории Александровского сельского поселения"</t>
  </si>
  <si>
    <t>04.2.00.00000</t>
  </si>
  <si>
    <t>Расходы на мероприятия по обеспечению безопасности дорожного движения на территории сельского поселения в рамках подпрограммы "Повышение безопасности дорожного движения на территории Александровского сельского поселения" муниципальной программы "Развитие транспортной системы" (Иные закупки товаров, работ и услуг для обеспечения государственных (муниципальных) нужд)</t>
  </si>
  <si>
    <t>04.2.00.28390</t>
  </si>
  <si>
    <t>Муниципальная программа Александровского сельского поселения "Обеспечение качественными жилищно-коммунальными услугами населения  Александровского сельского поселения"</t>
  </si>
  <si>
    <t>05.0.00.00000</t>
  </si>
  <si>
    <t>Подпрограмма "Развитие жилищного хозяйства в Александровском сельском поселении"</t>
  </si>
  <si>
    <t>05.1.00.00000</t>
  </si>
  <si>
    <t>Расходы по уплате имущественного взноса "Ростовскому областному фонду содействия капитальному ремонту"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</si>
  <si>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</si>
  <si>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01</t>
  </si>
  <si>
    <t>Муниципальная программа Александровского сельского поселения "Энергоэффективность и развитие энергетики на территории  Александровского сельского поселения"</t>
  </si>
  <si>
    <t>06.0.00.00000</t>
  </si>
  <si>
    <t>Подпрограмма "Энергосбережение и повышение энергетической эффективности на территории Александровского сельского поселения "</t>
  </si>
  <si>
    <t>06.1.00.00000</t>
  </si>
  <si>
    <t>06.1.00.28430</t>
  </si>
  <si>
    <t>Муниципальная программа Александровского сельского поселения "Развитие сетей наружного освещения Александровского сельского поселения"</t>
  </si>
  <si>
    <t>07.0.00.00000</t>
  </si>
  <si>
    <t>Подпрограмма "Развитие сетей наружного освещения"</t>
  </si>
  <si>
    <t>07.1.00.00000</t>
  </si>
  <si>
    <t>Расходы на ремонт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</si>
  <si>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</si>
  <si>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обслуживание трансформаторов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</si>
  <si>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</si>
  <si>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</si>
  <si>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07.1.00.28460</t>
  </si>
  <si>
    <t>Расходы на 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Александровского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</si>
  <si>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</si>
  <si>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Александровского сельского поселения "Благоустройство территории Александровского сельского поселения"</t>
  </si>
  <si>
    <t>09.0.00.00000</t>
  </si>
  <si>
    <t>Подпрограмма "Прочее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</si>
  <si>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</si>
  <si>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</si>
  <si>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</si>
  <si>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на общественные работы (взрослые)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</si>
  <si>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09.1.00.28280</t>
  </si>
  <si>
    <t>Расходы на посадку зеленых насаждений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</si>
  <si>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09.1.00.28490</t>
  </si>
  <si>
    <t>Расходы по обустройству и содержанию детских площадок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</si>
  <si>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</si>
  <si>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</si>
  <si>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</si>
  <si>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на проверку достоверности сметных нормативов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</si>
  <si>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</si>
  <si>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09.1.00.28980</t>
  </si>
  <si>
    <t>Муниципальная программа Александровского сельского поселения "Развитие культуры"</t>
  </si>
  <si>
    <t>10.0.00.00000</t>
  </si>
  <si>
    <t>Подпрограмма "Развитие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</si>
  <si>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</si>
  <si>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культуры" (Субсидии бюджетным учреждениям)</t>
  </si>
  <si>
    <t>10.1.00.28590</t>
  </si>
  <si>
    <t>610</t>
  </si>
  <si>
    <t>08</t>
  </si>
  <si>
    <t>Муниципальная программа Александровского сельского поселения "Развитие физической культуры и спорта в Александровском сельском поселении"</t>
  </si>
  <si>
    <t>11.0.00.00000</t>
  </si>
  <si>
    <t>Подпрограмма "Развитие физической культуры и массового спорта в Александровском сельском поселении"</t>
  </si>
  <si>
    <t>11.1.00.00000</t>
  </si>
  <si>
    <t>Расходы на физкультурные и массово-спортивные мероприятия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</si>
  <si>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</si>
  <si>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</si>
  <si>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Александровского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</si>
  <si>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</si>
  <si>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"Нормативно- методические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</si>
  <si>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</si>
  <si>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</si>
  <si>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</si>
  <si>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</si>
  <si>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</si>
  <si>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</si>
  <si>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</si>
  <si>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</si>
  <si>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мероприятия по диспансеризации аппарата управления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</si>
  <si>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</si>
  <si>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проведение оценки государственного имущества, признание прав и регулирование отношений недвижимости государственной собственности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</si>
  <si>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</si>
  <si>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</si>
  <si>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</si>
  <si>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</si>
  <si>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850</t>
  </si>
  <si>
    <t>Расходы на выполнение других обязательств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</si>
  <si>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</si>
  <si>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Муниципальная программа Александровского сельского поселения "Доступная среда"</t>
  </si>
  <si>
    <t>14.0.00.00000</t>
  </si>
  <si>
    <t>Подпрограмма "Доступная среда"</t>
  </si>
  <si>
    <t>14.1.00.00000</t>
  </si>
  <si>
    <t>Расходы по созданию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"Доступная среда" (Иные закупки товаров, работ и услуг для обеспечения государственных (муниципальных) нужд)</t>
  </si>
  <si>
    <t>14.1.00.28260</t>
  </si>
  <si>
    <t>Муниципальная программа Александровского сельского поселения "Социальная поддержка граждан"</t>
  </si>
  <si>
    <t>15.0.00.00000</t>
  </si>
  <si>
    <t>Подпрограмма "Социальная поддержка отдельных категорий граждан"</t>
  </si>
  <si>
    <t>15.1.00.00000</t>
  </si>
  <si>
    <t>Расходы на выплату пенсии лицам,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отдельных категорий граждан" муниципальной программы "Социальная поддержка граждан" (Публичные нормативные социальные выплаты гражданам)</t>
  </si>
  <si>
    <t>15.1.00.28250</t>
  </si>
  <si>
    <t>310</t>
  </si>
  <si>
    <t>10</t>
  </si>
  <si>
    <t>Муниципальная программа Александровского сельского поселения «Формирование современной городской среды на территории Александровского сельского поселения»</t>
  </si>
  <si>
    <t>18.0.00.00000</t>
  </si>
  <si>
    <t>Подпрограммы "Благоустройство дворовой территории многоквартирного дома"</t>
  </si>
  <si>
    <t>18.1.00.00000</t>
  </si>
  <si>
    <t>Расходы на приобретение навесов и лавочек в рамках подпрограммы "Благоустройство дворовой территории многоквартирного дома" муниципальной программы «Формирование современной городской среды на территории Александровского сельского поселения» (Иные закупки товаров, работ и услуг для обеспечения государственных (муниципальных) нужд)</t>
  </si>
  <si>
    <t>18.1.00.28270</t>
  </si>
  <si>
    <t>Обеспечение деятельности избирательной комиссии Ростовской области</t>
  </si>
  <si>
    <t>91.0.00.00000</t>
  </si>
  <si>
    <t>Избирательная комиссия Ростовской области</t>
  </si>
  <si>
    <t>91.9.00.00000</t>
  </si>
  <si>
    <t>Расходы на подготовку и проведение выборов органов МСУ (Специальные расходы)</t>
  </si>
  <si>
    <t>91.9.00.20700</t>
  </si>
  <si>
    <t>880</t>
  </si>
  <si>
    <t>Непрограммные расходы муниципальных органов</t>
  </si>
  <si>
    <t>99.0.00.00000</t>
  </si>
  <si>
    <t>Финансовое обеспечение непредвиденных расходов</t>
  </si>
  <si>
    <t>99.1.00.00000</t>
  </si>
  <si>
    <t>99.1.00.90120</t>
  </si>
  <si>
    <t>870</t>
  </si>
  <si>
    <t>Непрограммные расходы</t>
  </si>
  <si>
    <t>99.9.00.00000</t>
  </si>
  <si>
    <t>Выполнение других обязательств государства (Иные закупки товаров, работ и услуг для обеспечения государственных (муниципальных) нужд)</t>
  </si>
  <si>
    <t>99.9.00.28990</t>
  </si>
  <si>
    <t>12</t>
  </si>
  <si>
    <t>Выполнение других обязательств государства (Уплата налогов, сборов и иных платежей)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</si>
  <si>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</si>
  <si>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</si>
  <si>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</si>
  <si>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</si>
  <si>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передаваемые из бюджета поселения бюджету муниципального района по передаче полномочий внутреннего финансового контроля, по иным не программным расходам органов местного самоуправления (Иные межбюджетные трансферты)</t>
  </si>
  <si>
    <t>99.9.00.85010</t>
  </si>
  <si>
    <t>540</t>
  </si>
  <si>
    <t>Иные межбюджетные трансферты, передаваемые из бюджета поселения бюджету муниципального района на осуществление части полномочий на обеспечение деятельности контрольно-счетной инспекции, по иным не программным расходам органов местного самоуправления (Иные межбюджетные трансферты)</t>
  </si>
  <si>
    <t>99.9.00.85040</t>
  </si>
  <si>
    <t>06</t>
  </si>
  <si>
    <t>Условно утвержденные расходы по иным непрограммным мероприятиям в рамках непрограмного направления органов местного самоуправления (Специальные расходы)</t>
  </si>
  <si>
    <t>99.9.00.90110</t>
  </si>
  <si>
    <t>Всего</t>
  </si>
  <si>
    <t>2024 год</t>
  </si>
  <si>
    <t>Приложение №6</t>
  </si>
  <si>
    <t>14</t>
  </si>
  <si>
    <t>Расходы на приобретение благоустроенного жилого помещения, для предоставления по договору социального найма, отвечающего санитарно-техническим требованиям, по непрограммным расходам органов местного смоуправления (Бюджетные инвестиции)</t>
  </si>
  <si>
    <t>99.9.00.28930</t>
  </si>
  <si>
    <t xml:space="preserve">Расходы на выплаты возмещений физическим лицам – собственникам жилых помещений, снесенного аварийного жилого фонда в рамках подпрограммы «Развитие жилищного хозяйства в Александровском сельском поселении» муниципальной программы «Обеспечение качественными жилищно-коммунальными услугами населения Александровского сельского поселения» </t>
  </si>
  <si>
    <t>05.1.F3.67483</t>
  </si>
  <si>
    <t>Расходы на выплаты возмещений физическим лицам – собственникам жилых помещений, снесенного аварийного жилого фонда в рамках подпрограммы «Развитие жилищного хозяйства в Александровском сельском поселении» муниципальной программы «Обеспечение качественными жилищно-коммунальными услугами населения Александровского сельского поселения» (Уплата налогов, сборов и иных платежей)</t>
  </si>
  <si>
    <t>05.1.F3.67484</t>
  </si>
  <si>
    <t>Расходы на приобретение жилья малоимущим гражданам в муниципальную собственность, обеспечение мероприятий по переселению граждан из многоквартирного аварийного жилищного фонда, признанного непригодным для проживания, аврийным и подлежащим сносу или реконструкции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 (Бюджетные инвестиции)</t>
  </si>
  <si>
    <t>05.1.F3.6748S</t>
  </si>
  <si>
    <t>Расходы на разработку проектно-сметной документации в рамках подпрограммы "Прочее благоустройство" муниципальной программы "Благоустройство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</si>
  <si>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Расходы на приобретение жилья нуждающимся гражданам в муниципальную собственность в рамках подпрограммы "Приобретение благоустроенного жилого помещения для предоставления по договору социального найма" (Капитальные вложения в объекты государственной (муниципальной) собственности)</t>
  </si>
  <si>
    <t>05.3.00.28930</t>
  </si>
  <si>
    <t>Текущий ремонт административного здания в рамках подпрограммы "Нормативно- методические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(Закупка товаров, работ и услуг для обеспечения государственных (муниципальных) нужд)</t>
  </si>
  <si>
    <t>13.1.00.28190</t>
  </si>
  <si>
    <t>05.2.00.68080</t>
  </si>
  <si>
    <t>поселения Азовского района на 2024 год и</t>
  </si>
  <si>
    <t>на плановый период 2025 и 2026 годов"</t>
  </si>
  <si>
    <t>Распределение бюджетных ассигнований по целевым статьям (муниципальным программам Александровского сельского поселения и непрограммным направлениям деятельности), группам и подгрупам видов расходов, разделам, подразделам классификации расходов  бюджета Александровского сельского поселения Азовского района на 2024 год и плановый период 2025 и 2026 годов</t>
  </si>
  <si>
    <t>2025 год</t>
  </si>
  <si>
    <t>2026 год</t>
  </si>
  <si>
    <t>Иные межбюджетные трансферты, перечисляемые из бюджета поселения бюджету муниципального района на осуществление части полномочий в областиоказания ритуальных услуг в части создания и сдержания специализированной службы о вопросам погребения ипохоронного дела (Межбюджетные трансферты)</t>
  </si>
  <si>
    <t>99.9.00.85050</t>
  </si>
  <si>
    <t>Расходы на технический надзор (строительный контроль) при выполнении капитального ремонта здания Дома культуры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</si>
  <si>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10.1.00.28860</t>
  </si>
  <si>
    <t>Расходы на обеспечение развития и укрепления материально-технической базы Дома культуры  в рамках подпрограммы "Развитие культуры" муниципальной программы "Развитие культуры"</t>
  </si>
  <si>
    <t>Расходы на реализацию проектов инициативного бюджетирования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</si>
  <si>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11.1.00.S4640</t>
  </si>
  <si>
    <t>Расходы на текущий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</si>
  <si>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Расходы на капитальный ремонт здания Дома культуры в рамках подпрограммы "Развитие культуры" муниципальной программы "Развитие культуры Александровского сельского поселения"</t>
  </si>
  <si>
    <t>10.1.00.28370</t>
  </si>
  <si>
    <t>10.1.00.28810</t>
  </si>
  <si>
    <t>"О внесениии изменений и дополнений в решение</t>
  </si>
  <si>
    <t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</si>
  <si>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Расходы из резервного фонда Главы Администрации Александровского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</si>
  <si>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Расходы на подготовку и проведение выборов органов местного самоуправления  по иным непрограммным мероприятиям в рамках непрограммного направления расходов органов местного самоуправления (Специальные расходы)</t>
  </si>
  <si>
    <t>02.1.00.28970</t>
  </si>
  <si>
    <t>Расходы на ремонт, обслуживание и содержание пожарного оборудования в рамках подпрограммы "Пожарная безопасность" муниципальной программы Александровского сельского поселения "Мероприятия, направленные на участие в предупреждении и ликвидации последствий чрезвычайных ситуаций в границах Александровского сельского поселения"</t>
  </si>
  <si>
    <t>05.1.00.28960</t>
  </si>
  <si>
    <t>Расходы на содержание и ремонт помещения жилого маневренного фонда в рамках подпрограммы "Развитие жилищного хозяйства в Александровском сельском поселении" муниципальной программы "Обеспечение качественными жилищно-коммунальными услугами населения Александровского сельского поселения"</t>
  </si>
  <si>
    <t>Расходы на 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на территории Александровского сельского поселения" муниципальной программы "Энгергоэффективность и развитие энергетики на территории Александровского сельского поселения" (Иные закупки товаров, работ и услуг для обеспечения государственных (муниципальных) нужд)</t>
  </si>
  <si>
    <t>09.1.00.28750</t>
  </si>
  <si>
    <t>Расходы на текущий ремонт памятников на территории Александровского сельского поселения в рамках подпрограммы "Прочее благоустройство" муниципальной программы " Благоустройство территории Александровского сельского поселения"</t>
  </si>
  <si>
    <t>11.1.00.28860</t>
  </si>
  <si>
    <t>11.1.00.28890</t>
  </si>
  <si>
    <t>Расходы на технический надзор (строительный контроль) при выполнении работ по обустройству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</si>
  <si>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Расходы на разработку проектно-сметной документации на обустройство земельного участка спортивного назначения в рамках подпрограммы "Развитие физической культуры и массового спорта в Александровском сельском поселении" муниципальной программы "Развитие физической культуры и спорта в Александровском сельском поселении"</t>
  </si>
  <si>
    <t>Выполнение других обязательств государства по иным непрограммным мероприятиям органов местного самоуправления</t>
  </si>
  <si>
    <t>Председатель Собрания депутатов - 
глава Александровского сельского поселения                                                     Е.А. Остапец</t>
  </si>
  <si>
    <t>10.1.00.28880</t>
  </si>
  <si>
    <t>Расходы на материально-техническое оснащение Дома культуры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</si>
  <si>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Мероприятия по обеспечению реализации комплекса мер по противодействию коррупции в Александровском сельском поселении в рамках подпрограммы "Комплексные меры по противодействию коррупции" муниципальной программы Александровском сельского поселения "Обеспечения общественного порядка и противодействие преступности в Александровском сельском поселении" (Иные закупки товаров, работ и услуг для обеспечения государственных (муниципальных) нужд)</t>
  </si>
  <si>
    <t xml:space="preserve"> Подпрограмма "Комплексные меры по противодействию коррупции"</t>
  </si>
  <si>
    <t>10.1.00.71180</t>
  </si>
  <si>
    <t>Расходы на приобретение книжных стеллажей, лазерного цветного принтера для МБУК АСДК за счет иного межбюджетного трансферта из резервного фонда Правительства Ростовской области  в рамках подпрограммы "Развитие культуры" муниципальной программы "Развитие культуры Александровского сельского поселения" (Закупка товаров, работ и услуг для обеспечения государственных (муниципальных) нужд)</t>
  </si>
  <si>
    <t>10.1.00.L4670</t>
  </si>
  <si>
    <t>от 27.12.2024 №117</t>
  </si>
  <si>
    <t>к решению Собрания депутатов                                                                                                                                                                                                                                       Александровского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</si>
</sst>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165" fontId="5" fillId="2" borderId="4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3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0" fillId="0" borderId="0" xfId="0" applyNumberFormat="1"/>
    <xf numFmtId="164" fontId="7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Border="1" applyAlignment="1">
      <alignment horizontal="right" vertical="center" wrapText="1"/>
    </xf>
    <xf numFmtId="165" fontId="7" fillId="0" borderId="3" xfId="0" applyNumberFormat="1" applyFont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justify" vertical="center" wrapText="1"/>
    </xf>
    <xf numFmtId="49" fontId="7" fillId="0" borderId="2" xfId="0" applyNumberFormat="1" applyFont="1" applyBorder="1" applyAlignment="1">
      <alignment horizontal="justify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164" fontId="7" fillId="0" borderId="5" xfId="0" applyNumberFormat="1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28"/>
  <sheetViews>
    <sheetView tabSelected="1" view="pageBreakPreview" zoomScale="75" zoomScaleNormal="70" zoomScaleSheetLayoutView="75" workbookViewId="0">
      <selection activeCell="A11" sqref="A11:AN11"/>
    </sheetView>
  </sheetViews>
  <sheetFormatPr defaultRowHeight="14.45" customHeight="1" x14ac:dyDescent="0.25"/>
  <cols>
    <col min="1" max="1" width="91.85546875" customWidth="1"/>
    <col min="2" max="2" width="16.140625" customWidth="1"/>
    <col min="3" max="16" width="12.7109375" hidden="1" customWidth="1"/>
    <col min="17" max="17" width="8.42578125" customWidth="1"/>
    <col min="18" max="19" width="4.7109375" customWidth="1"/>
    <col min="20" max="20" width="14.7109375" customWidth="1"/>
    <col min="21" max="34" width="14.7109375" hidden="1" customWidth="1"/>
    <col min="35" max="35" width="14.7109375" customWidth="1"/>
    <col min="36" max="39" width="14.7109375" hidden="1" customWidth="1"/>
    <col min="40" max="40" width="14.7109375" customWidth="1"/>
    <col min="41" max="44" width="14.7109375" hidden="1" customWidth="1"/>
    <col min="45" max="45" width="0" hidden="1" customWidth="1"/>
    <col min="46" max="46" width="9.140625" hidden="1" customWidth="1"/>
  </cols>
  <sheetData>
    <row r="1" spans="1:46" ht="17.10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 t="s">
        <v>204</v>
      </c>
      <c r="AO1" s="4"/>
      <c r="AP1" s="4"/>
      <c r="AQ1" s="4"/>
    </row>
    <row r="2" spans="1:46" s="17" customFormat="1" ht="30.75" customHeight="1" x14ac:dyDescent="0.25">
      <c r="A2" s="41" t="s">
        <v>261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"/>
      <c r="AP2" s="4"/>
      <c r="AQ2" s="4"/>
    </row>
    <row r="3" spans="1:46" s="17" customFormat="1" ht="18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45" t="s">
        <v>236</v>
      </c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"/>
      <c r="AP3" s="4"/>
      <c r="AQ3" s="4"/>
    </row>
    <row r="4" spans="1:46" ht="17.100000000000001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 t="s">
        <v>0</v>
      </c>
      <c r="AO4" s="4"/>
      <c r="AP4" s="4"/>
      <c r="AQ4" s="4"/>
    </row>
    <row r="5" spans="1:46" ht="17.100000000000001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 t="s">
        <v>220</v>
      </c>
      <c r="AO5" s="4"/>
      <c r="AP5" s="4"/>
      <c r="AQ5" s="4"/>
    </row>
    <row r="6" spans="1:46" ht="17.100000000000001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 t="s">
        <v>221</v>
      </c>
      <c r="AO6" s="4"/>
      <c r="AP6" s="4"/>
      <c r="AQ6" s="4"/>
    </row>
    <row r="7" spans="1:46" ht="17.100000000000001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 t="s">
        <v>260</v>
      </c>
      <c r="AO7" s="4"/>
      <c r="AP7" s="4"/>
      <c r="AQ7" s="4"/>
    </row>
    <row r="8" spans="1:46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6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6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6" ht="59.85" customHeight="1" x14ac:dyDescent="0.25">
      <c r="A11" s="43" t="s">
        <v>222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7"/>
      <c r="AP11" s="7"/>
      <c r="AQ11" s="7"/>
      <c r="AR11" s="7"/>
    </row>
    <row r="12" spans="1:46" ht="17.100000000000001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8" t="s">
        <v>1</v>
      </c>
      <c r="AO12" s="6"/>
      <c r="AP12" s="6"/>
      <c r="AQ12" s="6"/>
    </row>
    <row r="13" spans="1:46" ht="15" x14ac:dyDescent="0.25">
      <c r="A13" s="42" t="s">
        <v>2</v>
      </c>
      <c r="B13" s="42" t="s">
        <v>3</v>
      </c>
      <c r="C13" s="42" t="s">
        <v>3</v>
      </c>
      <c r="D13" s="42" t="s">
        <v>3</v>
      </c>
      <c r="E13" s="42" t="s">
        <v>3</v>
      </c>
      <c r="F13" s="42" t="s">
        <v>3</v>
      </c>
      <c r="G13" s="42" t="s">
        <v>3</v>
      </c>
      <c r="H13" s="42" t="s">
        <v>3</v>
      </c>
      <c r="I13" s="42" t="s">
        <v>3</v>
      </c>
      <c r="J13" s="42" t="s">
        <v>3</v>
      </c>
      <c r="K13" s="42" t="s">
        <v>3</v>
      </c>
      <c r="L13" s="42" t="s">
        <v>3</v>
      </c>
      <c r="M13" s="42" t="s">
        <v>3</v>
      </c>
      <c r="N13" s="42" t="s">
        <v>3</v>
      </c>
      <c r="O13" s="42" t="s">
        <v>3</v>
      </c>
      <c r="P13" s="42" t="s">
        <v>3</v>
      </c>
      <c r="Q13" s="42" t="s">
        <v>4</v>
      </c>
      <c r="R13" s="42" t="s">
        <v>5</v>
      </c>
      <c r="S13" s="42" t="s">
        <v>12</v>
      </c>
      <c r="T13" s="42" t="s">
        <v>203</v>
      </c>
      <c r="U13" s="42" t="s">
        <v>14</v>
      </c>
      <c r="V13" s="42" t="s">
        <v>15</v>
      </c>
      <c r="W13" s="42" t="s">
        <v>16</v>
      </c>
      <c r="X13" s="42" t="s">
        <v>17</v>
      </c>
      <c r="Y13" s="42" t="s">
        <v>13</v>
      </c>
      <c r="Z13" s="42" t="s">
        <v>14</v>
      </c>
      <c r="AA13" s="42" t="s">
        <v>15</v>
      </c>
      <c r="AB13" s="42" t="s">
        <v>16</v>
      </c>
      <c r="AC13" s="42" t="s">
        <v>17</v>
      </c>
      <c r="AD13" s="42" t="s">
        <v>13</v>
      </c>
      <c r="AE13" s="42" t="s">
        <v>14</v>
      </c>
      <c r="AF13" s="42" t="s">
        <v>15</v>
      </c>
      <c r="AG13" s="42" t="s">
        <v>16</v>
      </c>
      <c r="AH13" s="42" t="s">
        <v>17</v>
      </c>
      <c r="AI13" s="42" t="s">
        <v>223</v>
      </c>
      <c r="AJ13" s="42" t="s">
        <v>18</v>
      </c>
      <c r="AK13" s="42" t="s">
        <v>19</v>
      </c>
      <c r="AL13" s="42" t="s">
        <v>20</v>
      </c>
      <c r="AM13" s="42" t="s">
        <v>21</v>
      </c>
      <c r="AN13" s="42" t="s">
        <v>224</v>
      </c>
      <c r="AO13" s="42" t="s">
        <v>22</v>
      </c>
      <c r="AP13" s="42" t="s">
        <v>23</v>
      </c>
      <c r="AQ13" s="42" t="s">
        <v>24</v>
      </c>
      <c r="AR13" s="42" t="s">
        <v>25</v>
      </c>
      <c r="AT13" s="21">
        <f>AT16+AT19+AT25+AT33+AT40+AT50+AT52+AT58+AT68+AT77+AT83+AT93+AT96+AT99+AT105</f>
        <v>49913.5</v>
      </c>
    </row>
    <row r="14" spans="1:46" ht="15" x14ac:dyDescent="0.25">
      <c r="A14" s="42"/>
      <c r="B14" s="42" t="s">
        <v>3</v>
      </c>
      <c r="C14" s="42" t="s">
        <v>3</v>
      </c>
      <c r="D14" s="42" t="s">
        <v>3</v>
      </c>
      <c r="E14" s="42" t="s">
        <v>3</v>
      </c>
      <c r="F14" s="42" t="s">
        <v>3</v>
      </c>
      <c r="G14" s="42" t="s">
        <v>3</v>
      </c>
      <c r="H14" s="42" t="s">
        <v>3</v>
      </c>
      <c r="I14" s="42" t="s">
        <v>3</v>
      </c>
      <c r="J14" s="42" t="s">
        <v>3</v>
      </c>
      <c r="K14" s="42" t="s">
        <v>3</v>
      </c>
      <c r="L14" s="42" t="s">
        <v>3</v>
      </c>
      <c r="M14" s="42" t="s">
        <v>3</v>
      </c>
      <c r="N14" s="42" t="s">
        <v>3</v>
      </c>
      <c r="O14" s="42" t="s">
        <v>3</v>
      </c>
      <c r="P14" s="42" t="s">
        <v>3</v>
      </c>
      <c r="Q14" s="42" t="s">
        <v>4</v>
      </c>
      <c r="R14" s="42" t="s">
        <v>5</v>
      </c>
      <c r="S14" s="42" t="s">
        <v>6</v>
      </c>
      <c r="T14" s="42" t="s">
        <v>7</v>
      </c>
      <c r="U14" s="42" t="s">
        <v>8</v>
      </c>
      <c r="V14" s="42" t="s">
        <v>9</v>
      </c>
      <c r="W14" s="42" t="s">
        <v>10</v>
      </c>
      <c r="X14" s="42" t="s">
        <v>11</v>
      </c>
      <c r="Y14" s="42" t="s">
        <v>7</v>
      </c>
      <c r="Z14" s="42" t="s">
        <v>8</v>
      </c>
      <c r="AA14" s="42" t="s">
        <v>9</v>
      </c>
      <c r="AB14" s="42" t="s">
        <v>10</v>
      </c>
      <c r="AC14" s="42" t="s">
        <v>11</v>
      </c>
      <c r="AD14" s="42" t="s">
        <v>7</v>
      </c>
      <c r="AE14" s="42" t="s">
        <v>8</v>
      </c>
      <c r="AF14" s="42" t="s">
        <v>9</v>
      </c>
      <c r="AG14" s="42" t="s">
        <v>10</v>
      </c>
      <c r="AH14" s="42" t="s">
        <v>11</v>
      </c>
      <c r="AI14" s="42" t="s">
        <v>7</v>
      </c>
      <c r="AJ14" s="42" t="s">
        <v>8</v>
      </c>
      <c r="AK14" s="42" t="s">
        <v>9</v>
      </c>
      <c r="AL14" s="42" t="s">
        <v>10</v>
      </c>
      <c r="AM14" s="42" t="s">
        <v>11</v>
      </c>
      <c r="AN14" s="42" t="s">
        <v>7</v>
      </c>
      <c r="AO14" s="42" t="s">
        <v>8</v>
      </c>
      <c r="AP14" s="42" t="s">
        <v>9</v>
      </c>
      <c r="AQ14" s="42" t="s">
        <v>10</v>
      </c>
      <c r="AR14" s="42" t="s">
        <v>11</v>
      </c>
    </row>
    <row r="15" spans="1:46" ht="15.75" hidden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</row>
    <row r="16" spans="1:46" ht="49.5" customHeight="1" x14ac:dyDescent="0.25">
      <c r="A16" s="11" t="s">
        <v>26</v>
      </c>
      <c r="B16" s="12" t="s">
        <v>27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0"/>
      <c r="R16" s="12"/>
      <c r="S16" s="12"/>
      <c r="T16" s="13">
        <f>T17</f>
        <v>14.5</v>
      </c>
      <c r="U16" s="13">
        <v>0</v>
      </c>
      <c r="V16" s="13">
        <v>0</v>
      </c>
      <c r="W16" s="13">
        <v>0</v>
      </c>
      <c r="X16" s="13">
        <v>0</v>
      </c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3">
        <f t="shared" ref="AI16:AN16" si="0">AI17</f>
        <v>0</v>
      </c>
      <c r="AJ16" s="13">
        <f t="shared" si="0"/>
        <v>0</v>
      </c>
      <c r="AK16" s="13">
        <f t="shared" si="0"/>
        <v>0</v>
      </c>
      <c r="AL16" s="13">
        <f t="shared" si="0"/>
        <v>0</v>
      </c>
      <c r="AM16" s="13">
        <f t="shared" si="0"/>
        <v>0</v>
      </c>
      <c r="AN16" s="13">
        <f t="shared" si="0"/>
        <v>0</v>
      </c>
      <c r="AO16" s="13">
        <v>0</v>
      </c>
      <c r="AP16" s="13">
        <v>0</v>
      </c>
      <c r="AQ16" s="13">
        <v>0</v>
      </c>
      <c r="AR16" s="15">
        <v>0</v>
      </c>
      <c r="AT16" s="21">
        <f>T16</f>
        <v>14.5</v>
      </c>
    </row>
    <row r="17" spans="1:46" ht="34.15" customHeight="1" x14ac:dyDescent="0.25">
      <c r="A17" s="11" t="s">
        <v>28</v>
      </c>
      <c r="B17" s="12" t="s">
        <v>29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0"/>
      <c r="R17" s="12"/>
      <c r="S17" s="12"/>
      <c r="T17" s="13">
        <f>T18</f>
        <v>14.5</v>
      </c>
      <c r="U17" s="13">
        <v>0</v>
      </c>
      <c r="V17" s="13">
        <v>0</v>
      </c>
      <c r="W17" s="13">
        <v>0</v>
      </c>
      <c r="X17" s="13">
        <v>0</v>
      </c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3">
        <f t="shared" ref="AI17:AN17" si="1">AI18</f>
        <v>0</v>
      </c>
      <c r="AJ17" s="13">
        <f t="shared" si="1"/>
        <v>0</v>
      </c>
      <c r="AK17" s="13">
        <f t="shared" si="1"/>
        <v>0</v>
      </c>
      <c r="AL17" s="13">
        <f t="shared" si="1"/>
        <v>0</v>
      </c>
      <c r="AM17" s="13">
        <f t="shared" si="1"/>
        <v>0</v>
      </c>
      <c r="AN17" s="13">
        <f t="shared" si="1"/>
        <v>0</v>
      </c>
      <c r="AO17" s="13">
        <v>0</v>
      </c>
      <c r="AP17" s="13">
        <v>0</v>
      </c>
      <c r="AQ17" s="13">
        <v>0</v>
      </c>
      <c r="AR17" s="15">
        <v>0</v>
      </c>
    </row>
    <row r="18" spans="1:46" ht="126.75" customHeight="1" x14ac:dyDescent="0.25">
      <c r="A18" s="16" t="s">
        <v>30</v>
      </c>
      <c r="B18" s="12" t="s">
        <v>31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0" t="s">
        <v>32</v>
      </c>
      <c r="R18" s="12" t="s">
        <v>33</v>
      </c>
      <c r="S18" s="12" t="s">
        <v>34</v>
      </c>
      <c r="T18" s="13">
        <v>14.5</v>
      </c>
      <c r="U18" s="13">
        <v>0</v>
      </c>
      <c r="V18" s="13">
        <v>0</v>
      </c>
      <c r="W18" s="13">
        <v>0</v>
      </c>
      <c r="X18" s="13">
        <v>0</v>
      </c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5">
        <v>0</v>
      </c>
    </row>
    <row r="19" spans="1:46" ht="66" customHeight="1" x14ac:dyDescent="0.25">
      <c r="A19" s="11" t="s">
        <v>35</v>
      </c>
      <c r="B19" s="12" t="s">
        <v>36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0"/>
      <c r="R19" s="12"/>
      <c r="S19" s="12"/>
      <c r="T19" s="13">
        <f>T20+T23</f>
        <v>326</v>
      </c>
      <c r="U19" s="13">
        <v>0</v>
      </c>
      <c r="V19" s="13">
        <v>0</v>
      </c>
      <c r="W19" s="13">
        <v>0</v>
      </c>
      <c r="X19" s="13">
        <v>0</v>
      </c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3">
        <f>AI20+AI23</f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f>AN20+AN23</f>
        <v>0</v>
      </c>
      <c r="AO19" s="13">
        <v>0</v>
      </c>
      <c r="AP19" s="13">
        <v>0</v>
      </c>
      <c r="AQ19" s="13">
        <v>0</v>
      </c>
      <c r="AR19" s="15">
        <v>0</v>
      </c>
      <c r="AT19" s="21">
        <f>T19</f>
        <v>326</v>
      </c>
    </row>
    <row r="20" spans="1:46" ht="34.15" customHeight="1" x14ac:dyDescent="0.25">
      <c r="A20" s="11" t="s">
        <v>37</v>
      </c>
      <c r="B20" s="12" t="s">
        <v>38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0"/>
      <c r="R20" s="12"/>
      <c r="S20" s="12"/>
      <c r="T20" s="13">
        <f>T21+T22</f>
        <v>314.60000000000002</v>
      </c>
      <c r="U20" s="13">
        <v>0</v>
      </c>
      <c r="V20" s="13">
        <v>0</v>
      </c>
      <c r="W20" s="13">
        <v>0</v>
      </c>
      <c r="X20" s="13">
        <v>0</v>
      </c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3">
        <f>AI21</f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5">
        <v>0</v>
      </c>
    </row>
    <row r="21" spans="1:46" ht="105.75" customHeight="1" x14ac:dyDescent="0.25">
      <c r="A21" s="16" t="s">
        <v>39</v>
      </c>
      <c r="B21" s="12" t="s">
        <v>40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0" t="s">
        <v>32</v>
      </c>
      <c r="R21" s="12" t="s">
        <v>41</v>
      </c>
      <c r="S21" s="12" t="s">
        <v>164</v>
      </c>
      <c r="T21" s="13">
        <v>15</v>
      </c>
      <c r="U21" s="13">
        <v>0</v>
      </c>
      <c r="V21" s="13">
        <v>0</v>
      </c>
      <c r="W21" s="13">
        <v>0</v>
      </c>
      <c r="X21" s="13">
        <v>0</v>
      </c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5">
        <v>0</v>
      </c>
    </row>
    <row r="22" spans="1:46" ht="105.75" customHeight="1" x14ac:dyDescent="0.25">
      <c r="A22" s="37" t="s">
        <v>241</v>
      </c>
      <c r="B22" s="12" t="s">
        <v>240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0" t="s">
        <v>32</v>
      </c>
      <c r="R22" s="12" t="s">
        <v>41</v>
      </c>
      <c r="S22" s="12" t="s">
        <v>164</v>
      </c>
      <c r="T22" s="13">
        <v>299.60000000000002</v>
      </c>
      <c r="U22" s="13"/>
      <c r="V22" s="13"/>
      <c r="W22" s="13"/>
      <c r="X22" s="13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3">
        <v>0</v>
      </c>
      <c r="AJ22" s="13"/>
      <c r="AK22" s="13"/>
      <c r="AL22" s="13"/>
      <c r="AM22" s="13"/>
      <c r="AN22" s="13">
        <v>0</v>
      </c>
      <c r="AO22" s="13"/>
      <c r="AP22" s="13"/>
      <c r="AQ22" s="13"/>
      <c r="AR22" s="15"/>
    </row>
    <row r="23" spans="1:46" ht="34.15" customHeight="1" x14ac:dyDescent="0.25">
      <c r="A23" s="11" t="s">
        <v>43</v>
      </c>
      <c r="B23" s="12" t="s">
        <v>44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0"/>
      <c r="R23" s="12"/>
      <c r="S23" s="12"/>
      <c r="T23" s="13">
        <f>T24</f>
        <v>11.4</v>
      </c>
      <c r="U23" s="13">
        <v>0</v>
      </c>
      <c r="V23" s="13">
        <v>0</v>
      </c>
      <c r="W23" s="13">
        <v>0</v>
      </c>
      <c r="X23" s="13">
        <v>0</v>
      </c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3">
        <f>AI24</f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5">
        <v>0</v>
      </c>
    </row>
    <row r="24" spans="1:46" ht="132.75" customHeight="1" x14ac:dyDescent="0.25">
      <c r="A24" s="16" t="s">
        <v>45</v>
      </c>
      <c r="B24" s="12" t="s">
        <v>46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0" t="s">
        <v>32</v>
      </c>
      <c r="R24" s="12" t="s">
        <v>41</v>
      </c>
      <c r="S24" s="12" t="s">
        <v>164</v>
      </c>
      <c r="T24" s="13">
        <v>11.4</v>
      </c>
      <c r="U24" s="13">
        <v>0</v>
      </c>
      <c r="V24" s="13">
        <v>0</v>
      </c>
      <c r="W24" s="13">
        <v>0</v>
      </c>
      <c r="X24" s="13">
        <v>0</v>
      </c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5">
        <v>0</v>
      </c>
    </row>
    <row r="25" spans="1:46" ht="51.4" customHeight="1" x14ac:dyDescent="0.25">
      <c r="A25" s="11" t="s">
        <v>47</v>
      </c>
      <c r="B25" s="12" t="s">
        <v>48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0"/>
      <c r="R25" s="12"/>
      <c r="S25" s="12"/>
      <c r="T25" s="13">
        <f>T26+T28+T31+T38</f>
        <v>43</v>
      </c>
      <c r="U25" s="13">
        <v>0</v>
      </c>
      <c r="V25" s="13">
        <v>0</v>
      </c>
      <c r="W25" s="13">
        <v>0</v>
      </c>
      <c r="X25" s="13">
        <v>0</v>
      </c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3">
        <f>AI26+AI28+AI31+AI38</f>
        <v>20</v>
      </c>
      <c r="AJ25" s="13">
        <v>0</v>
      </c>
      <c r="AK25" s="13">
        <v>0</v>
      </c>
      <c r="AL25" s="13">
        <v>0</v>
      </c>
      <c r="AM25" s="13">
        <v>0</v>
      </c>
      <c r="AN25" s="13">
        <f>AN26+AN28+AN31+AN38</f>
        <v>0</v>
      </c>
      <c r="AO25" s="13">
        <v>0</v>
      </c>
      <c r="AP25" s="13">
        <v>0</v>
      </c>
      <c r="AQ25" s="13">
        <v>0</v>
      </c>
      <c r="AR25" s="15">
        <v>0</v>
      </c>
      <c r="AT25" s="21">
        <f>T25</f>
        <v>43</v>
      </c>
    </row>
    <row r="26" spans="1:46" ht="34.15" customHeight="1" x14ac:dyDescent="0.25">
      <c r="A26" s="11" t="s">
        <v>49</v>
      </c>
      <c r="B26" s="12" t="s">
        <v>50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0"/>
      <c r="R26" s="12"/>
      <c r="S26" s="12"/>
      <c r="T26" s="13">
        <f>T27</f>
        <v>5</v>
      </c>
      <c r="U26" s="13">
        <v>0</v>
      </c>
      <c r="V26" s="13">
        <v>0</v>
      </c>
      <c r="W26" s="13">
        <v>0</v>
      </c>
      <c r="X26" s="13">
        <v>0</v>
      </c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3">
        <f>AI27</f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5">
        <v>0</v>
      </c>
    </row>
    <row r="27" spans="1:46" ht="125.25" customHeight="1" x14ac:dyDescent="0.25">
      <c r="A27" s="16" t="s">
        <v>51</v>
      </c>
      <c r="B27" s="12" t="s">
        <v>52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0" t="s">
        <v>32</v>
      </c>
      <c r="R27" s="12" t="s">
        <v>41</v>
      </c>
      <c r="S27" s="12" t="s">
        <v>205</v>
      </c>
      <c r="T27" s="13">
        <v>5</v>
      </c>
      <c r="U27" s="13">
        <v>0</v>
      </c>
      <c r="V27" s="13">
        <v>0</v>
      </c>
      <c r="W27" s="13">
        <v>0</v>
      </c>
      <c r="X27" s="13">
        <v>0</v>
      </c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5">
        <v>0</v>
      </c>
    </row>
    <row r="28" spans="1:46" ht="34.15" customHeight="1" x14ac:dyDescent="0.25">
      <c r="A28" s="11" t="s">
        <v>53</v>
      </c>
      <c r="B28" s="12" t="s">
        <v>54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0"/>
      <c r="R28" s="12"/>
      <c r="S28" s="12"/>
      <c r="T28" s="13">
        <f>T29+T30</f>
        <v>30</v>
      </c>
      <c r="U28" s="13">
        <v>0</v>
      </c>
      <c r="V28" s="13">
        <v>0</v>
      </c>
      <c r="W28" s="13">
        <v>0</v>
      </c>
      <c r="X28" s="13">
        <v>0</v>
      </c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3">
        <f>AI29+AI30</f>
        <v>20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5">
        <v>0</v>
      </c>
    </row>
    <row r="29" spans="1:46" ht="141" customHeight="1" x14ac:dyDescent="0.25">
      <c r="A29" s="16" t="s">
        <v>55</v>
      </c>
      <c r="B29" s="12" t="s">
        <v>56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0" t="s">
        <v>32</v>
      </c>
      <c r="R29" s="12" t="s">
        <v>41</v>
      </c>
      <c r="S29" s="12" t="s">
        <v>205</v>
      </c>
      <c r="T29" s="13">
        <v>5</v>
      </c>
      <c r="U29" s="13">
        <v>0</v>
      </c>
      <c r="V29" s="13">
        <v>0</v>
      </c>
      <c r="W29" s="13">
        <v>0</v>
      </c>
      <c r="X29" s="13">
        <v>0</v>
      </c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5">
        <v>0</v>
      </c>
    </row>
    <row r="30" spans="1:46" ht="127.5" customHeight="1" x14ac:dyDescent="0.25">
      <c r="A30" s="16" t="s">
        <v>57</v>
      </c>
      <c r="B30" s="12" t="s">
        <v>58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0" t="s">
        <v>32</v>
      </c>
      <c r="R30" s="12" t="s">
        <v>34</v>
      </c>
      <c r="S30" s="12" t="s">
        <v>41</v>
      </c>
      <c r="T30" s="13">
        <v>25</v>
      </c>
      <c r="U30" s="13">
        <v>0</v>
      </c>
      <c r="V30" s="13">
        <v>0</v>
      </c>
      <c r="W30" s="13">
        <v>0</v>
      </c>
      <c r="X30" s="13">
        <v>0</v>
      </c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3">
        <v>20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5">
        <v>0</v>
      </c>
    </row>
    <row r="31" spans="1:46" ht="34.15" customHeight="1" x14ac:dyDescent="0.25">
      <c r="A31" s="11" t="s">
        <v>59</v>
      </c>
      <c r="B31" s="12" t="s">
        <v>60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0"/>
      <c r="R31" s="12"/>
      <c r="S31" s="12"/>
      <c r="T31" s="13">
        <f>T32</f>
        <v>5</v>
      </c>
      <c r="U31" s="13">
        <v>0</v>
      </c>
      <c r="V31" s="13">
        <v>0</v>
      </c>
      <c r="W31" s="13">
        <v>0</v>
      </c>
      <c r="X31" s="13">
        <v>0</v>
      </c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3">
        <f>AI32</f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f>AN32</f>
        <v>0</v>
      </c>
      <c r="AO31" s="13">
        <v>0</v>
      </c>
      <c r="AP31" s="13">
        <v>0</v>
      </c>
      <c r="AQ31" s="13">
        <v>0</v>
      </c>
      <c r="AR31" s="15">
        <v>0</v>
      </c>
    </row>
    <row r="32" spans="1:46" ht="119.25" customHeight="1" x14ac:dyDescent="0.25">
      <c r="A32" s="16" t="s">
        <v>61</v>
      </c>
      <c r="B32" s="12" t="s">
        <v>62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0" t="s">
        <v>32</v>
      </c>
      <c r="R32" s="12" t="s">
        <v>41</v>
      </c>
      <c r="S32" s="12" t="s">
        <v>205</v>
      </c>
      <c r="T32" s="13">
        <v>5</v>
      </c>
      <c r="U32" s="13">
        <v>0</v>
      </c>
      <c r="V32" s="13">
        <v>0</v>
      </c>
      <c r="W32" s="13">
        <v>0</v>
      </c>
      <c r="X32" s="13">
        <v>0</v>
      </c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5">
        <v>0</v>
      </c>
    </row>
    <row r="33" spans="1:46" ht="34.15" hidden="1" customHeight="1" x14ac:dyDescent="0.25">
      <c r="A33" s="11" t="s">
        <v>63</v>
      </c>
      <c r="B33" s="12" t="s">
        <v>64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0"/>
      <c r="R33" s="12"/>
      <c r="S33" s="12"/>
      <c r="T33" s="13">
        <f>T34</f>
        <v>0</v>
      </c>
      <c r="U33" s="13">
        <v>0</v>
      </c>
      <c r="V33" s="13">
        <v>0</v>
      </c>
      <c r="W33" s="13">
        <v>0</v>
      </c>
      <c r="X33" s="13">
        <v>0</v>
      </c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5">
        <v>0</v>
      </c>
      <c r="AT33" s="21">
        <f>T33</f>
        <v>0</v>
      </c>
    </row>
    <row r="34" spans="1:46" ht="34.15" hidden="1" customHeight="1" x14ac:dyDescent="0.25">
      <c r="A34" s="11" t="s">
        <v>65</v>
      </c>
      <c r="B34" s="12" t="s">
        <v>66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0"/>
      <c r="R34" s="12"/>
      <c r="S34" s="12"/>
      <c r="T34" s="13">
        <f>T35</f>
        <v>0</v>
      </c>
      <c r="U34" s="13">
        <v>0</v>
      </c>
      <c r="V34" s="13">
        <v>0</v>
      </c>
      <c r="W34" s="13">
        <v>0</v>
      </c>
      <c r="X34" s="13">
        <v>0</v>
      </c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5">
        <v>0</v>
      </c>
    </row>
    <row r="35" spans="1:46" ht="96.75" hidden="1" customHeight="1" x14ac:dyDescent="0.25">
      <c r="A35" s="16" t="s">
        <v>67</v>
      </c>
      <c r="B35" s="12" t="s">
        <v>68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0" t="s">
        <v>32</v>
      </c>
      <c r="R35" s="12" t="s">
        <v>69</v>
      </c>
      <c r="S35" s="12" t="s">
        <v>42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5">
        <v>0</v>
      </c>
    </row>
    <row r="36" spans="1:46" ht="34.15" hidden="1" customHeight="1" x14ac:dyDescent="0.25">
      <c r="A36" s="11" t="s">
        <v>70</v>
      </c>
      <c r="B36" s="12" t="s">
        <v>71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0"/>
      <c r="R36" s="12"/>
      <c r="S36" s="12"/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5">
        <v>0</v>
      </c>
    </row>
    <row r="37" spans="1:46" ht="102.75" hidden="1" customHeight="1" x14ac:dyDescent="0.25">
      <c r="A37" s="16" t="s">
        <v>72</v>
      </c>
      <c r="B37" s="12" t="s">
        <v>73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0" t="s">
        <v>32</v>
      </c>
      <c r="R37" s="12" t="s">
        <v>69</v>
      </c>
      <c r="S37" s="12" t="s">
        <v>42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5">
        <v>0</v>
      </c>
    </row>
    <row r="38" spans="1:46" ht="31.5" customHeight="1" x14ac:dyDescent="0.25">
      <c r="A38" s="16" t="s">
        <v>256</v>
      </c>
      <c r="B38" s="12" t="s">
        <v>60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0"/>
      <c r="R38" s="12"/>
      <c r="S38" s="12"/>
      <c r="T38" s="13">
        <f>T39</f>
        <v>3</v>
      </c>
      <c r="U38" s="13"/>
      <c r="V38" s="13"/>
      <c r="W38" s="13"/>
      <c r="X38" s="13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3">
        <f>AI39</f>
        <v>0</v>
      </c>
      <c r="AJ38" s="13"/>
      <c r="AK38" s="13"/>
      <c r="AL38" s="13"/>
      <c r="AM38" s="13"/>
      <c r="AN38" s="13">
        <f>AN39</f>
        <v>0</v>
      </c>
      <c r="AO38" s="13"/>
      <c r="AP38" s="13"/>
      <c r="AQ38" s="13"/>
      <c r="AR38" s="15"/>
    </row>
    <row r="39" spans="1:46" ht="102.75" customHeight="1" x14ac:dyDescent="0.25">
      <c r="A39" s="38" t="s">
        <v>255</v>
      </c>
      <c r="B39" s="12" t="s">
        <v>62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0">
        <v>240</v>
      </c>
      <c r="R39" s="12" t="s">
        <v>41</v>
      </c>
      <c r="S39" s="12" t="s">
        <v>205</v>
      </c>
      <c r="T39" s="13">
        <v>3</v>
      </c>
      <c r="U39" s="13"/>
      <c r="V39" s="13"/>
      <c r="W39" s="13"/>
      <c r="X39" s="13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3">
        <v>0</v>
      </c>
      <c r="AJ39" s="13"/>
      <c r="AK39" s="13"/>
      <c r="AL39" s="13"/>
      <c r="AM39" s="13"/>
      <c r="AN39" s="13">
        <v>0</v>
      </c>
      <c r="AO39" s="13"/>
      <c r="AP39" s="13"/>
      <c r="AQ39" s="13"/>
      <c r="AR39" s="15"/>
    </row>
    <row r="40" spans="1:46" ht="57" customHeight="1" x14ac:dyDescent="0.25">
      <c r="A40" s="11" t="s">
        <v>74</v>
      </c>
      <c r="B40" s="12" t="s">
        <v>75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0"/>
      <c r="R40" s="12"/>
      <c r="S40" s="12"/>
      <c r="T40" s="13">
        <f>T41</f>
        <v>252.9</v>
      </c>
      <c r="U40" s="13">
        <v>0</v>
      </c>
      <c r="V40" s="13">
        <v>0</v>
      </c>
      <c r="W40" s="13">
        <v>0</v>
      </c>
      <c r="X40" s="13">
        <v>0</v>
      </c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3">
        <f t="shared" ref="AI40:AN40" si="2">AI41</f>
        <v>31</v>
      </c>
      <c r="AJ40" s="13">
        <f t="shared" si="2"/>
        <v>0</v>
      </c>
      <c r="AK40" s="13">
        <f t="shared" si="2"/>
        <v>0</v>
      </c>
      <c r="AL40" s="13">
        <f t="shared" si="2"/>
        <v>0</v>
      </c>
      <c r="AM40" s="13">
        <f t="shared" si="2"/>
        <v>0</v>
      </c>
      <c r="AN40" s="13">
        <f t="shared" si="2"/>
        <v>0</v>
      </c>
      <c r="AO40" s="13">
        <v>0</v>
      </c>
      <c r="AP40" s="13">
        <v>0</v>
      </c>
      <c r="AQ40" s="13">
        <v>0</v>
      </c>
      <c r="AR40" s="15">
        <v>0</v>
      </c>
      <c r="AT40" s="21">
        <f>T40</f>
        <v>252.9</v>
      </c>
    </row>
    <row r="41" spans="1:46" ht="34.15" customHeight="1" x14ac:dyDescent="0.25">
      <c r="A41" s="11" t="s">
        <v>76</v>
      </c>
      <c r="B41" s="12" t="s">
        <v>77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0"/>
      <c r="R41" s="12"/>
      <c r="S41" s="12"/>
      <c r="T41" s="13">
        <f>T46+T47</f>
        <v>252.9</v>
      </c>
      <c r="U41" s="13">
        <v>0</v>
      </c>
      <c r="V41" s="13">
        <v>0</v>
      </c>
      <c r="W41" s="13">
        <v>0</v>
      </c>
      <c r="X41" s="13">
        <v>0</v>
      </c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3">
        <f t="shared" ref="AI41:AN41" si="3">AI42+AI43+AI44+AI45+AI48+AI47</f>
        <v>31</v>
      </c>
      <c r="AJ41" s="13">
        <f t="shared" si="3"/>
        <v>0</v>
      </c>
      <c r="AK41" s="13">
        <f t="shared" si="3"/>
        <v>0</v>
      </c>
      <c r="AL41" s="13">
        <f t="shared" si="3"/>
        <v>0</v>
      </c>
      <c r="AM41" s="13">
        <f t="shared" si="3"/>
        <v>0</v>
      </c>
      <c r="AN41" s="13">
        <f t="shared" si="3"/>
        <v>0</v>
      </c>
      <c r="AO41" s="13">
        <v>0</v>
      </c>
      <c r="AP41" s="13">
        <v>0</v>
      </c>
      <c r="AQ41" s="13">
        <v>0</v>
      </c>
      <c r="AR41" s="15">
        <v>0</v>
      </c>
    </row>
    <row r="42" spans="1:46" ht="106.5" hidden="1" customHeight="1" x14ac:dyDescent="0.25">
      <c r="A42" s="16" t="s">
        <v>78</v>
      </c>
      <c r="B42" s="12" t="s">
        <v>79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0" t="s">
        <v>32</v>
      </c>
      <c r="R42" s="12" t="s">
        <v>34</v>
      </c>
      <c r="S42" s="12" t="s">
        <v>80</v>
      </c>
      <c r="T42" s="13"/>
      <c r="U42" s="13">
        <v>0</v>
      </c>
      <c r="V42" s="13">
        <v>0</v>
      </c>
      <c r="W42" s="13">
        <v>0</v>
      </c>
      <c r="X42" s="13">
        <v>0</v>
      </c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0</v>
      </c>
      <c r="AQ42" s="13">
        <v>0</v>
      </c>
      <c r="AR42" s="15">
        <v>0</v>
      </c>
    </row>
    <row r="43" spans="1:46" ht="106.5" hidden="1" customHeight="1" x14ac:dyDescent="0.25">
      <c r="A43" s="22" t="s">
        <v>208</v>
      </c>
      <c r="B43" s="23" t="s">
        <v>209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24">
        <v>850</v>
      </c>
      <c r="R43" s="23" t="s">
        <v>34</v>
      </c>
      <c r="S43" s="23" t="s">
        <v>80</v>
      </c>
      <c r="T43" s="25">
        <v>0</v>
      </c>
      <c r="U43" s="13"/>
      <c r="V43" s="13"/>
      <c r="W43" s="13"/>
      <c r="X43" s="13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25">
        <v>0</v>
      </c>
      <c r="AJ43" s="13"/>
      <c r="AK43" s="13"/>
      <c r="AL43" s="13"/>
      <c r="AM43" s="13"/>
      <c r="AN43" s="25">
        <v>0</v>
      </c>
      <c r="AO43" s="13"/>
      <c r="AP43" s="13"/>
      <c r="AQ43" s="13"/>
      <c r="AR43" s="15"/>
    </row>
    <row r="44" spans="1:46" ht="106.5" hidden="1" customHeight="1" x14ac:dyDescent="0.25">
      <c r="A44" s="22" t="s">
        <v>210</v>
      </c>
      <c r="B44" s="23" t="s">
        <v>211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24">
        <v>850</v>
      </c>
      <c r="R44" s="23" t="s">
        <v>34</v>
      </c>
      <c r="S44" s="23" t="s">
        <v>80</v>
      </c>
      <c r="T44" s="25">
        <v>0</v>
      </c>
      <c r="U44" s="13"/>
      <c r="V44" s="13"/>
      <c r="W44" s="13"/>
      <c r="X44" s="13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25">
        <v>0</v>
      </c>
      <c r="AJ44" s="13"/>
      <c r="AK44" s="13"/>
      <c r="AL44" s="13"/>
      <c r="AM44" s="13"/>
      <c r="AN44" s="25">
        <v>0</v>
      </c>
      <c r="AO44" s="13"/>
      <c r="AP44" s="13"/>
      <c r="AQ44" s="13"/>
      <c r="AR44" s="15"/>
    </row>
    <row r="45" spans="1:46" ht="129.75" hidden="1" customHeight="1" x14ac:dyDescent="0.25">
      <c r="A45" s="26" t="s">
        <v>212</v>
      </c>
      <c r="B45" s="23" t="s">
        <v>213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24">
        <v>850</v>
      </c>
      <c r="R45" s="23" t="s">
        <v>34</v>
      </c>
      <c r="S45" s="23" t="s">
        <v>80</v>
      </c>
      <c r="T45" s="25">
        <v>0</v>
      </c>
      <c r="U45" s="13">
        <v>0</v>
      </c>
      <c r="V45" s="13">
        <v>0</v>
      </c>
      <c r="W45" s="13">
        <v>0</v>
      </c>
      <c r="X45" s="13">
        <v>0</v>
      </c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25">
        <v>0</v>
      </c>
      <c r="AJ45" s="13">
        <v>0</v>
      </c>
      <c r="AK45" s="13">
        <v>0</v>
      </c>
      <c r="AL45" s="13">
        <v>0</v>
      </c>
      <c r="AM45" s="13">
        <v>0</v>
      </c>
      <c r="AN45" s="25">
        <v>0</v>
      </c>
      <c r="AO45" s="13"/>
      <c r="AP45" s="13"/>
      <c r="AQ45" s="13"/>
      <c r="AR45" s="15"/>
    </row>
    <row r="46" spans="1:46" ht="84.75" customHeight="1" x14ac:dyDescent="0.25">
      <c r="A46" s="37" t="s">
        <v>243</v>
      </c>
      <c r="B46" s="12" t="s">
        <v>242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0" t="s">
        <v>32</v>
      </c>
      <c r="R46" s="12" t="s">
        <v>34</v>
      </c>
      <c r="S46" s="12" t="s">
        <v>80</v>
      </c>
      <c r="T46" s="25">
        <v>77</v>
      </c>
      <c r="U46" s="13"/>
      <c r="V46" s="13"/>
      <c r="W46" s="13"/>
      <c r="X46" s="13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25">
        <v>0</v>
      </c>
      <c r="AJ46" s="13"/>
      <c r="AK46" s="13"/>
      <c r="AL46" s="13"/>
      <c r="AM46" s="13"/>
      <c r="AN46" s="25">
        <v>0</v>
      </c>
      <c r="AO46" s="13"/>
      <c r="AP46" s="13"/>
      <c r="AQ46" s="13"/>
      <c r="AR46" s="15"/>
    </row>
    <row r="47" spans="1:46" ht="112.5" customHeight="1" x14ac:dyDescent="0.25">
      <c r="A47" s="16" t="s">
        <v>78</v>
      </c>
      <c r="B47" s="12" t="s">
        <v>219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0" t="s">
        <v>32</v>
      </c>
      <c r="R47" s="12" t="s">
        <v>34</v>
      </c>
      <c r="S47" s="12" t="s">
        <v>80</v>
      </c>
      <c r="T47" s="25">
        <v>175.9</v>
      </c>
      <c r="U47" s="13"/>
      <c r="V47" s="13"/>
      <c r="W47" s="13"/>
      <c r="X47" s="13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25">
        <v>31</v>
      </c>
      <c r="AJ47" s="13"/>
      <c r="AK47" s="13"/>
      <c r="AL47" s="13"/>
      <c r="AM47" s="13"/>
      <c r="AN47" s="25">
        <v>0</v>
      </c>
      <c r="AO47" s="13"/>
      <c r="AP47" s="13"/>
      <c r="AQ47" s="13"/>
      <c r="AR47" s="15"/>
    </row>
    <row r="48" spans="1:46" ht="75.75" hidden="1" customHeight="1" x14ac:dyDescent="0.25">
      <c r="A48" s="22" t="s">
        <v>215</v>
      </c>
      <c r="B48" s="12" t="s">
        <v>216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24">
        <v>410</v>
      </c>
      <c r="R48" s="23" t="s">
        <v>34</v>
      </c>
      <c r="S48" s="12" t="s">
        <v>80</v>
      </c>
      <c r="T48" s="25">
        <v>0</v>
      </c>
      <c r="U48" s="13"/>
      <c r="V48" s="13"/>
      <c r="W48" s="13"/>
      <c r="X48" s="13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25">
        <v>0</v>
      </c>
      <c r="AJ48" s="13"/>
      <c r="AK48" s="13"/>
      <c r="AL48" s="13"/>
      <c r="AM48" s="13"/>
      <c r="AN48" s="25">
        <v>0</v>
      </c>
      <c r="AO48" s="13"/>
      <c r="AP48" s="13"/>
      <c r="AQ48" s="13"/>
      <c r="AR48" s="15"/>
    </row>
    <row r="49" spans="1:46" ht="51.4" customHeight="1" x14ac:dyDescent="0.25">
      <c r="A49" s="11" t="s">
        <v>81</v>
      </c>
      <c r="B49" s="12" t="s">
        <v>82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0"/>
      <c r="R49" s="12"/>
      <c r="S49" s="12"/>
      <c r="T49" s="13">
        <f>T50</f>
        <v>5</v>
      </c>
      <c r="U49" s="13">
        <v>0</v>
      </c>
      <c r="V49" s="13">
        <v>0</v>
      </c>
      <c r="W49" s="13">
        <v>0</v>
      </c>
      <c r="X49" s="13">
        <v>0</v>
      </c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3">
        <f>AI50</f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f>AN50</f>
        <v>0</v>
      </c>
      <c r="AO49" s="13">
        <v>0</v>
      </c>
      <c r="AP49" s="13">
        <v>0</v>
      </c>
      <c r="AQ49" s="13">
        <v>0</v>
      </c>
      <c r="AR49" s="15">
        <v>0</v>
      </c>
    </row>
    <row r="50" spans="1:46" ht="41.25" customHeight="1" x14ac:dyDescent="0.25">
      <c r="A50" s="11" t="s">
        <v>83</v>
      </c>
      <c r="B50" s="12" t="s">
        <v>84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0"/>
      <c r="R50" s="12"/>
      <c r="S50" s="12"/>
      <c r="T50" s="13">
        <f>T51</f>
        <v>5</v>
      </c>
      <c r="U50" s="13">
        <v>0</v>
      </c>
      <c r="V50" s="13">
        <v>0</v>
      </c>
      <c r="W50" s="13">
        <v>0</v>
      </c>
      <c r="X50" s="13">
        <v>0</v>
      </c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3">
        <f>AI51</f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f>AN51</f>
        <v>0</v>
      </c>
      <c r="AO50" s="13">
        <v>0</v>
      </c>
      <c r="AP50" s="13">
        <v>0</v>
      </c>
      <c r="AQ50" s="13">
        <v>0</v>
      </c>
      <c r="AR50" s="15">
        <v>0</v>
      </c>
      <c r="AT50" s="21">
        <f>T50</f>
        <v>5</v>
      </c>
    </row>
    <row r="51" spans="1:46" ht="142.5" customHeight="1" x14ac:dyDescent="0.25">
      <c r="A51" s="16" t="s">
        <v>244</v>
      </c>
      <c r="B51" s="12" t="s">
        <v>85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0" t="s">
        <v>32</v>
      </c>
      <c r="R51" s="12" t="s">
        <v>80</v>
      </c>
      <c r="S51" s="12" t="s">
        <v>69</v>
      </c>
      <c r="T51" s="13">
        <v>5</v>
      </c>
      <c r="U51" s="13">
        <v>0</v>
      </c>
      <c r="V51" s="13">
        <v>0</v>
      </c>
      <c r="W51" s="13">
        <v>0</v>
      </c>
      <c r="X51" s="13">
        <v>0</v>
      </c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5">
        <v>0</v>
      </c>
    </row>
    <row r="52" spans="1:46" ht="43.5" customHeight="1" x14ac:dyDescent="0.25">
      <c r="A52" s="11" t="s">
        <v>86</v>
      </c>
      <c r="B52" s="12" t="s">
        <v>87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0"/>
      <c r="R52" s="12"/>
      <c r="S52" s="12"/>
      <c r="T52" s="13">
        <f>T53</f>
        <v>2154.2999999999997</v>
      </c>
      <c r="U52" s="13">
        <v>0</v>
      </c>
      <c r="V52" s="13">
        <v>0</v>
      </c>
      <c r="W52" s="13">
        <v>0</v>
      </c>
      <c r="X52" s="13">
        <v>0</v>
      </c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3">
        <f>AI53</f>
        <v>150</v>
      </c>
      <c r="AJ52" s="13">
        <v>0</v>
      </c>
      <c r="AK52" s="13">
        <v>0</v>
      </c>
      <c r="AL52" s="13">
        <v>0</v>
      </c>
      <c r="AM52" s="13">
        <v>0</v>
      </c>
      <c r="AN52" s="13">
        <f>AN53</f>
        <v>924.3</v>
      </c>
      <c r="AO52" s="13">
        <v>0</v>
      </c>
      <c r="AP52" s="13">
        <v>0</v>
      </c>
      <c r="AQ52" s="13">
        <v>0</v>
      </c>
      <c r="AR52" s="15">
        <v>0</v>
      </c>
      <c r="AT52" s="21">
        <f>T52</f>
        <v>2154.2999999999997</v>
      </c>
    </row>
    <row r="53" spans="1:46" ht="26.25" customHeight="1" x14ac:dyDescent="0.25">
      <c r="A53" s="11" t="s">
        <v>88</v>
      </c>
      <c r="B53" s="12" t="s">
        <v>89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0"/>
      <c r="R53" s="12"/>
      <c r="S53" s="12"/>
      <c r="T53" s="13">
        <f>T54+T55+T56+T57</f>
        <v>2154.2999999999997</v>
      </c>
      <c r="U53" s="13">
        <v>0</v>
      </c>
      <c r="V53" s="13">
        <v>0</v>
      </c>
      <c r="W53" s="13">
        <v>0</v>
      </c>
      <c r="X53" s="13">
        <v>0</v>
      </c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3">
        <f>AI54+AI55+AI56+AI57</f>
        <v>150</v>
      </c>
      <c r="AJ53" s="13">
        <v>0</v>
      </c>
      <c r="AK53" s="13">
        <v>0</v>
      </c>
      <c r="AL53" s="13">
        <v>0</v>
      </c>
      <c r="AM53" s="13">
        <v>0</v>
      </c>
      <c r="AN53" s="13">
        <f>AN54+AN55+AN56+AN57</f>
        <v>924.3</v>
      </c>
      <c r="AO53" s="13">
        <v>0</v>
      </c>
      <c r="AP53" s="13">
        <v>0</v>
      </c>
      <c r="AQ53" s="13">
        <v>0</v>
      </c>
      <c r="AR53" s="15">
        <v>0</v>
      </c>
    </row>
    <row r="54" spans="1:46" ht="68.25" hidden="1" customHeight="1" x14ac:dyDescent="0.25">
      <c r="A54" s="16" t="s">
        <v>90</v>
      </c>
      <c r="B54" s="12" t="s">
        <v>91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0" t="s">
        <v>32</v>
      </c>
      <c r="R54" s="12" t="s">
        <v>34</v>
      </c>
      <c r="S54" s="12" t="s">
        <v>41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5">
        <v>0</v>
      </c>
    </row>
    <row r="55" spans="1:46" ht="76.5" customHeight="1" x14ac:dyDescent="0.25">
      <c r="A55" s="16" t="s">
        <v>92</v>
      </c>
      <c r="B55" s="12" t="s">
        <v>93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0" t="s">
        <v>32</v>
      </c>
      <c r="R55" s="12" t="s">
        <v>34</v>
      </c>
      <c r="S55" s="12" t="s">
        <v>41</v>
      </c>
      <c r="T55" s="13">
        <v>68.7</v>
      </c>
      <c r="U55" s="13">
        <v>0</v>
      </c>
      <c r="V55" s="13">
        <v>0</v>
      </c>
      <c r="W55" s="13">
        <v>0</v>
      </c>
      <c r="X55" s="13">
        <v>0</v>
      </c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5">
        <v>0</v>
      </c>
    </row>
    <row r="56" spans="1:46" ht="89.25" hidden="1" customHeight="1" x14ac:dyDescent="0.25">
      <c r="A56" s="16" t="s">
        <v>94</v>
      </c>
      <c r="B56" s="12" t="s">
        <v>95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0" t="s">
        <v>32</v>
      </c>
      <c r="R56" s="12" t="s">
        <v>34</v>
      </c>
      <c r="S56" s="12" t="s">
        <v>41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5">
        <v>0</v>
      </c>
    </row>
    <row r="57" spans="1:46" ht="85.5" customHeight="1" x14ac:dyDescent="0.25">
      <c r="A57" s="16" t="s">
        <v>96</v>
      </c>
      <c r="B57" s="12" t="s">
        <v>97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0" t="s">
        <v>32</v>
      </c>
      <c r="R57" s="12" t="s">
        <v>34</v>
      </c>
      <c r="S57" s="12" t="s">
        <v>41</v>
      </c>
      <c r="T57" s="13">
        <v>2085.6</v>
      </c>
      <c r="U57" s="13">
        <v>0</v>
      </c>
      <c r="V57" s="13">
        <v>0</v>
      </c>
      <c r="W57" s="13">
        <v>0</v>
      </c>
      <c r="X57" s="13">
        <v>0</v>
      </c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3">
        <v>150</v>
      </c>
      <c r="AJ57" s="13">
        <v>0</v>
      </c>
      <c r="AK57" s="13">
        <v>0</v>
      </c>
      <c r="AL57" s="13">
        <v>0</v>
      </c>
      <c r="AM57" s="13">
        <v>0</v>
      </c>
      <c r="AN57" s="13">
        <v>924.3</v>
      </c>
      <c r="AO57" s="13">
        <v>0</v>
      </c>
      <c r="AP57" s="13">
        <v>0</v>
      </c>
      <c r="AQ57" s="13">
        <v>0</v>
      </c>
      <c r="AR57" s="15">
        <v>0</v>
      </c>
    </row>
    <row r="58" spans="1:46" ht="34.5" customHeight="1" x14ac:dyDescent="0.25">
      <c r="A58" s="11" t="s">
        <v>98</v>
      </c>
      <c r="B58" s="12" t="s">
        <v>99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0"/>
      <c r="R58" s="12"/>
      <c r="S58" s="12"/>
      <c r="T58" s="13">
        <f>T59</f>
        <v>1585.2</v>
      </c>
      <c r="U58" s="13">
        <v>0</v>
      </c>
      <c r="V58" s="13">
        <v>0</v>
      </c>
      <c r="W58" s="13">
        <v>0</v>
      </c>
      <c r="X58" s="13">
        <v>0</v>
      </c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3">
        <f>AI59</f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f>AN59</f>
        <v>0</v>
      </c>
      <c r="AO58" s="13">
        <v>0</v>
      </c>
      <c r="AP58" s="13">
        <v>0</v>
      </c>
      <c r="AQ58" s="13">
        <v>0</v>
      </c>
      <c r="AR58" s="15">
        <v>0</v>
      </c>
      <c r="AT58" s="21">
        <f>T58</f>
        <v>1585.2</v>
      </c>
    </row>
    <row r="59" spans="1:46" ht="24.75" customHeight="1" x14ac:dyDescent="0.25">
      <c r="A59" s="11" t="s">
        <v>100</v>
      </c>
      <c r="B59" s="12" t="s">
        <v>101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0"/>
      <c r="R59" s="12"/>
      <c r="S59" s="12"/>
      <c r="T59" s="13">
        <f>SUM(T60:AH67)</f>
        <v>1585.2</v>
      </c>
      <c r="U59" s="13">
        <v>0</v>
      </c>
      <c r="V59" s="13">
        <v>0</v>
      </c>
      <c r="W59" s="13">
        <v>0</v>
      </c>
      <c r="X59" s="13">
        <v>0</v>
      </c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3">
        <f>SUM(AI60:AI66)</f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f>SUM(AN60:AN66)</f>
        <v>0</v>
      </c>
      <c r="AO59" s="13">
        <v>0</v>
      </c>
      <c r="AP59" s="13">
        <v>0</v>
      </c>
      <c r="AQ59" s="13">
        <v>0</v>
      </c>
      <c r="AR59" s="15">
        <v>0</v>
      </c>
    </row>
    <row r="60" spans="1:46" ht="79.5" customHeight="1" x14ac:dyDescent="0.25">
      <c r="A60" s="16" t="s">
        <v>102</v>
      </c>
      <c r="B60" s="12" t="s">
        <v>103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0" t="s">
        <v>32</v>
      </c>
      <c r="R60" s="12" t="s">
        <v>34</v>
      </c>
      <c r="S60" s="12" t="s">
        <v>41</v>
      </c>
      <c r="T60" s="13">
        <v>10</v>
      </c>
      <c r="U60" s="13">
        <v>0</v>
      </c>
      <c r="V60" s="13">
        <v>0</v>
      </c>
      <c r="W60" s="13">
        <v>0</v>
      </c>
      <c r="X60" s="13">
        <v>0</v>
      </c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5">
        <v>0</v>
      </c>
    </row>
    <row r="61" spans="1:46" ht="83.25" hidden="1" customHeight="1" x14ac:dyDescent="0.25">
      <c r="A61" s="16" t="s">
        <v>104</v>
      </c>
      <c r="B61" s="12" t="s">
        <v>105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0" t="s">
        <v>32</v>
      </c>
      <c r="R61" s="12" t="s">
        <v>34</v>
      </c>
      <c r="S61" s="12" t="s">
        <v>41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5">
        <v>0</v>
      </c>
    </row>
    <row r="62" spans="1:46" ht="82.5" customHeight="1" x14ac:dyDescent="0.25">
      <c r="A62" s="16" t="s">
        <v>106</v>
      </c>
      <c r="B62" s="12" t="s">
        <v>107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0" t="s">
        <v>32</v>
      </c>
      <c r="R62" s="12" t="s">
        <v>34</v>
      </c>
      <c r="S62" s="12" t="s">
        <v>41</v>
      </c>
      <c r="T62" s="13">
        <v>38.700000000000003</v>
      </c>
      <c r="U62" s="13">
        <v>0</v>
      </c>
      <c r="V62" s="13">
        <v>0</v>
      </c>
      <c r="W62" s="13">
        <v>0</v>
      </c>
      <c r="X62" s="13">
        <v>0</v>
      </c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5">
        <v>0</v>
      </c>
    </row>
    <row r="63" spans="1:46" ht="85.5" hidden="1" customHeight="1" x14ac:dyDescent="0.25">
      <c r="A63" s="16" t="s">
        <v>108</v>
      </c>
      <c r="B63" s="12" t="s">
        <v>109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0" t="s">
        <v>32</v>
      </c>
      <c r="R63" s="12" t="s">
        <v>34</v>
      </c>
      <c r="S63" s="12" t="s">
        <v>41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5">
        <v>0</v>
      </c>
    </row>
    <row r="64" spans="1:46" ht="108" customHeight="1" x14ac:dyDescent="0.25">
      <c r="A64" s="16" t="s">
        <v>110</v>
      </c>
      <c r="B64" s="12" t="s">
        <v>111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0" t="s">
        <v>32</v>
      </c>
      <c r="R64" s="12" t="s">
        <v>34</v>
      </c>
      <c r="S64" s="12" t="s">
        <v>41</v>
      </c>
      <c r="T64" s="13">
        <v>676</v>
      </c>
      <c r="U64" s="13">
        <v>0</v>
      </c>
      <c r="V64" s="13">
        <v>0</v>
      </c>
      <c r="W64" s="13">
        <v>0</v>
      </c>
      <c r="X64" s="13">
        <v>0</v>
      </c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5">
        <v>0</v>
      </c>
    </row>
    <row r="65" spans="1:46" ht="35.25" hidden="1" customHeight="1" x14ac:dyDescent="0.25">
      <c r="A65" s="16" t="s">
        <v>112</v>
      </c>
      <c r="B65" s="12" t="s">
        <v>113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0" t="s">
        <v>32</v>
      </c>
      <c r="R65" s="12" t="s">
        <v>34</v>
      </c>
      <c r="S65" s="12" t="s">
        <v>41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5">
        <v>0</v>
      </c>
    </row>
    <row r="66" spans="1:46" ht="30.75" hidden="1" customHeight="1" x14ac:dyDescent="0.25">
      <c r="A66" s="16" t="s">
        <v>214</v>
      </c>
      <c r="B66" s="12" t="s">
        <v>114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0" t="s">
        <v>32</v>
      </c>
      <c r="R66" s="12" t="s">
        <v>34</v>
      </c>
      <c r="S66" s="12" t="s">
        <v>41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5">
        <v>0</v>
      </c>
    </row>
    <row r="67" spans="1:46" ht="63" x14ac:dyDescent="0.25">
      <c r="A67" s="35" t="s">
        <v>246</v>
      </c>
      <c r="B67" s="12" t="s">
        <v>245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0" t="s">
        <v>32</v>
      </c>
      <c r="R67" s="12" t="s">
        <v>34</v>
      </c>
      <c r="S67" s="12" t="s">
        <v>41</v>
      </c>
      <c r="T67" s="13">
        <f>550+310.5</f>
        <v>860.5</v>
      </c>
      <c r="U67" s="13"/>
      <c r="V67" s="13"/>
      <c r="W67" s="13"/>
      <c r="X67" s="13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3">
        <v>0</v>
      </c>
      <c r="AJ67" s="13"/>
      <c r="AK67" s="13"/>
      <c r="AL67" s="13"/>
      <c r="AM67" s="13"/>
      <c r="AN67" s="13">
        <v>0</v>
      </c>
      <c r="AO67" s="13"/>
      <c r="AP67" s="13"/>
      <c r="AQ67" s="13"/>
      <c r="AR67" s="15"/>
    </row>
    <row r="68" spans="1:46" ht="34.15" customHeight="1" x14ac:dyDescent="0.25">
      <c r="A68" s="11" t="s">
        <v>115</v>
      </c>
      <c r="B68" s="12" t="s">
        <v>116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0"/>
      <c r="R68" s="12"/>
      <c r="S68" s="12"/>
      <c r="T68" s="13">
        <f>T69</f>
        <v>29197.899999999998</v>
      </c>
      <c r="U68" s="13">
        <v>0</v>
      </c>
      <c r="V68" s="13">
        <v>0</v>
      </c>
      <c r="W68" s="13">
        <v>0</v>
      </c>
      <c r="X68" s="13">
        <v>0</v>
      </c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3">
        <f t="shared" ref="AI68:AN68" si="4">AI69</f>
        <v>5342.9</v>
      </c>
      <c r="AJ68" s="13" t="e">
        <f t="shared" si="4"/>
        <v>#REF!</v>
      </c>
      <c r="AK68" s="13" t="e">
        <f t="shared" si="4"/>
        <v>#REF!</v>
      </c>
      <c r="AL68" s="13" t="e">
        <f t="shared" si="4"/>
        <v>#REF!</v>
      </c>
      <c r="AM68" s="13" t="e">
        <f t="shared" si="4"/>
        <v>#REF!</v>
      </c>
      <c r="AN68" s="13">
        <f t="shared" si="4"/>
        <v>6282</v>
      </c>
      <c r="AO68" s="13">
        <v>0</v>
      </c>
      <c r="AP68" s="13">
        <v>0</v>
      </c>
      <c r="AQ68" s="13">
        <v>0</v>
      </c>
      <c r="AR68" s="15">
        <v>0</v>
      </c>
      <c r="AT68" s="21">
        <f>T68</f>
        <v>29197.899999999998</v>
      </c>
    </row>
    <row r="69" spans="1:46" ht="28.5" customHeight="1" x14ac:dyDescent="0.25">
      <c r="A69" s="34" t="s">
        <v>117</v>
      </c>
      <c r="B69" s="12" t="s">
        <v>118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0"/>
      <c r="R69" s="12"/>
      <c r="S69" s="12"/>
      <c r="T69" s="13">
        <f>SUM(T70:T76)</f>
        <v>29197.899999999998</v>
      </c>
      <c r="U69" s="13">
        <v>0</v>
      </c>
      <c r="V69" s="13">
        <v>0</v>
      </c>
      <c r="W69" s="13">
        <v>0</v>
      </c>
      <c r="X69" s="13">
        <v>0</v>
      </c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3">
        <f>SUM(AI70:AI76)</f>
        <v>5342.9</v>
      </c>
      <c r="AJ69" s="13" t="e">
        <f>AJ71+#REF!</f>
        <v>#REF!</v>
      </c>
      <c r="AK69" s="13" t="e">
        <f>AK71+#REF!</f>
        <v>#REF!</v>
      </c>
      <c r="AL69" s="13" t="e">
        <f>AL71+#REF!</f>
        <v>#REF!</v>
      </c>
      <c r="AM69" s="13" t="e">
        <f>AM71+#REF!</f>
        <v>#REF!</v>
      </c>
      <c r="AN69" s="13">
        <f>SUM(AN70:AN76)</f>
        <v>6282</v>
      </c>
      <c r="AO69" s="13">
        <v>0</v>
      </c>
      <c r="AP69" s="13">
        <v>0</v>
      </c>
      <c r="AQ69" s="13">
        <v>0</v>
      </c>
      <c r="AR69" s="15">
        <v>0</v>
      </c>
    </row>
    <row r="70" spans="1:46" ht="51" customHeight="1" x14ac:dyDescent="0.25">
      <c r="A70" s="35" t="s">
        <v>233</v>
      </c>
      <c r="B70" s="36" t="s">
        <v>234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0">
        <v>240</v>
      </c>
      <c r="R70" s="12" t="s">
        <v>122</v>
      </c>
      <c r="S70" s="12" t="s">
        <v>80</v>
      </c>
      <c r="T70" s="13">
        <v>24474.5</v>
      </c>
      <c r="U70" s="13"/>
      <c r="V70" s="13"/>
      <c r="W70" s="13"/>
      <c r="X70" s="13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3">
        <v>0</v>
      </c>
      <c r="AJ70" s="13"/>
      <c r="AK70" s="13"/>
      <c r="AL70" s="13"/>
      <c r="AM70" s="13"/>
      <c r="AN70" s="13">
        <v>0</v>
      </c>
      <c r="AO70" s="13"/>
      <c r="AP70" s="13"/>
      <c r="AQ70" s="13"/>
      <c r="AR70" s="15"/>
    </row>
    <row r="71" spans="1:46" ht="68.45" customHeight="1" x14ac:dyDescent="0.25">
      <c r="A71" s="34" t="s">
        <v>119</v>
      </c>
      <c r="B71" s="30" t="s">
        <v>120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0" t="s">
        <v>121</v>
      </c>
      <c r="R71" s="12" t="s">
        <v>122</v>
      </c>
      <c r="S71" s="12" t="s">
        <v>80</v>
      </c>
      <c r="T71" s="13">
        <v>2656.8</v>
      </c>
      <c r="U71" s="13">
        <v>0</v>
      </c>
      <c r="V71" s="13">
        <v>0</v>
      </c>
      <c r="W71" s="13">
        <v>0</v>
      </c>
      <c r="X71" s="13">
        <v>0</v>
      </c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3">
        <v>5342.9</v>
      </c>
      <c r="AJ71" s="13">
        <v>0</v>
      </c>
      <c r="AK71" s="13">
        <v>0</v>
      </c>
      <c r="AL71" s="13">
        <v>0</v>
      </c>
      <c r="AM71" s="13">
        <v>0</v>
      </c>
      <c r="AN71" s="13">
        <v>6282</v>
      </c>
      <c r="AO71" s="13">
        <v>0</v>
      </c>
      <c r="AP71" s="13">
        <v>0</v>
      </c>
      <c r="AQ71" s="13">
        <v>0</v>
      </c>
      <c r="AR71" s="15">
        <v>0</v>
      </c>
    </row>
    <row r="72" spans="1:46" ht="68.45" customHeight="1" x14ac:dyDescent="0.25">
      <c r="A72" s="35" t="s">
        <v>232</v>
      </c>
      <c r="B72" s="36" t="s">
        <v>235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0">
        <v>240</v>
      </c>
      <c r="R72" s="12" t="s">
        <v>122</v>
      </c>
      <c r="S72" s="12" t="s">
        <v>80</v>
      </c>
      <c r="T72" s="13">
        <v>123.3</v>
      </c>
      <c r="U72" s="13"/>
      <c r="V72" s="13"/>
      <c r="W72" s="13"/>
      <c r="X72" s="13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3">
        <v>0</v>
      </c>
      <c r="AJ72" s="13"/>
      <c r="AK72" s="13"/>
      <c r="AL72" s="13"/>
      <c r="AM72" s="13"/>
      <c r="AN72" s="13">
        <v>0</v>
      </c>
      <c r="AO72" s="13"/>
      <c r="AP72" s="13"/>
      <c r="AQ72" s="13"/>
      <c r="AR72" s="15"/>
    </row>
    <row r="73" spans="1:46" ht="84.75" customHeight="1" x14ac:dyDescent="0.25">
      <c r="A73" s="32" t="s">
        <v>227</v>
      </c>
      <c r="B73" s="19" t="s">
        <v>228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0">
        <v>240</v>
      </c>
      <c r="R73" s="12" t="s">
        <v>122</v>
      </c>
      <c r="S73" s="12" t="s">
        <v>80</v>
      </c>
      <c r="T73" s="13">
        <v>455.3</v>
      </c>
      <c r="U73" s="13"/>
      <c r="V73" s="13"/>
      <c r="W73" s="13"/>
      <c r="X73" s="13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3">
        <v>0</v>
      </c>
      <c r="AJ73" s="13"/>
      <c r="AK73" s="13"/>
      <c r="AL73" s="13"/>
      <c r="AM73" s="13"/>
      <c r="AN73" s="13">
        <v>0</v>
      </c>
      <c r="AO73" s="13"/>
      <c r="AP73" s="13"/>
      <c r="AQ73" s="13"/>
      <c r="AR73" s="15"/>
    </row>
    <row r="74" spans="1:46" ht="84.75" customHeight="1" x14ac:dyDescent="0.25">
      <c r="A74" s="39" t="s">
        <v>254</v>
      </c>
      <c r="B74" s="19" t="s">
        <v>253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0">
        <v>240</v>
      </c>
      <c r="R74" s="12" t="s">
        <v>122</v>
      </c>
      <c r="S74" s="12" t="s">
        <v>80</v>
      </c>
      <c r="T74" s="13">
        <v>382.6</v>
      </c>
      <c r="U74" s="13"/>
      <c r="V74" s="13"/>
      <c r="W74" s="13"/>
      <c r="X74" s="13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3">
        <v>0</v>
      </c>
      <c r="AJ74" s="13"/>
      <c r="AK74" s="13"/>
      <c r="AL74" s="13"/>
      <c r="AM74" s="13"/>
      <c r="AN74" s="13">
        <v>0</v>
      </c>
      <c r="AO74" s="13"/>
      <c r="AP74" s="13"/>
      <c r="AQ74" s="13"/>
      <c r="AR74" s="15"/>
    </row>
    <row r="75" spans="1:46" ht="105.75" customHeight="1" x14ac:dyDescent="0.25">
      <c r="A75" s="40" t="s">
        <v>258</v>
      </c>
      <c r="B75" s="19" t="s">
        <v>257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0">
        <v>240</v>
      </c>
      <c r="R75" s="12" t="s">
        <v>122</v>
      </c>
      <c r="S75" s="12" t="s">
        <v>80</v>
      </c>
      <c r="T75" s="13">
        <v>170</v>
      </c>
      <c r="U75" s="13"/>
      <c r="V75" s="13"/>
      <c r="W75" s="13"/>
      <c r="X75" s="13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3">
        <v>0</v>
      </c>
      <c r="AJ75" s="13"/>
      <c r="AK75" s="13"/>
      <c r="AL75" s="13"/>
      <c r="AM75" s="13"/>
      <c r="AN75" s="13">
        <v>0</v>
      </c>
      <c r="AO75" s="13"/>
      <c r="AP75" s="13"/>
      <c r="AQ75" s="13"/>
      <c r="AR75" s="15"/>
    </row>
    <row r="76" spans="1:46" ht="84.75" customHeight="1" x14ac:dyDescent="0.25">
      <c r="A76" s="33" t="s">
        <v>229</v>
      </c>
      <c r="B76" s="19" t="s">
        <v>259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0">
        <v>240</v>
      </c>
      <c r="R76" s="12" t="s">
        <v>122</v>
      </c>
      <c r="S76" s="12" t="s">
        <v>80</v>
      </c>
      <c r="T76" s="13">
        <v>935.4</v>
      </c>
      <c r="U76" s="13"/>
      <c r="V76" s="13"/>
      <c r="W76" s="13"/>
      <c r="X76" s="13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3">
        <v>0</v>
      </c>
      <c r="AJ76" s="13"/>
      <c r="AK76" s="13"/>
      <c r="AL76" s="13"/>
      <c r="AM76" s="13"/>
      <c r="AN76" s="13">
        <v>0</v>
      </c>
      <c r="AO76" s="13"/>
      <c r="AP76" s="13"/>
      <c r="AQ76" s="13"/>
      <c r="AR76" s="15"/>
    </row>
    <row r="77" spans="1:46" ht="45" customHeight="1" x14ac:dyDescent="0.25">
      <c r="A77" s="11" t="s">
        <v>123</v>
      </c>
      <c r="B77" s="12" t="s">
        <v>124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0"/>
      <c r="R77" s="12"/>
      <c r="S77" s="12"/>
      <c r="T77" s="13">
        <f>T78</f>
        <v>2381.3999999999996</v>
      </c>
      <c r="U77" s="13">
        <v>0</v>
      </c>
      <c r="V77" s="13">
        <v>0</v>
      </c>
      <c r="W77" s="13">
        <v>0</v>
      </c>
      <c r="X77" s="13">
        <v>0</v>
      </c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3">
        <f>AI78</f>
        <v>3615.7</v>
      </c>
      <c r="AJ77" s="13">
        <v>0</v>
      </c>
      <c r="AK77" s="13">
        <v>0</v>
      </c>
      <c r="AL77" s="13">
        <v>0</v>
      </c>
      <c r="AM77" s="13">
        <v>0</v>
      </c>
      <c r="AN77" s="13">
        <f>AN78</f>
        <v>0</v>
      </c>
      <c r="AO77" s="13">
        <v>0</v>
      </c>
      <c r="AP77" s="13">
        <v>0</v>
      </c>
      <c r="AQ77" s="13">
        <v>0</v>
      </c>
      <c r="AR77" s="15">
        <v>0</v>
      </c>
      <c r="AT77" s="21">
        <f>T77</f>
        <v>2381.3999999999996</v>
      </c>
    </row>
    <row r="78" spans="1:46" ht="34.15" customHeight="1" x14ac:dyDescent="0.25">
      <c r="A78" s="11" t="s">
        <v>125</v>
      </c>
      <c r="B78" s="12" t="s">
        <v>126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0"/>
      <c r="R78" s="12"/>
      <c r="S78" s="12"/>
      <c r="T78" s="13">
        <f>T79+T82+T80+T81</f>
        <v>2381.3999999999996</v>
      </c>
      <c r="U78" s="13">
        <v>0</v>
      </c>
      <c r="V78" s="13">
        <v>0</v>
      </c>
      <c r="W78" s="13">
        <v>0</v>
      </c>
      <c r="X78" s="13">
        <v>0</v>
      </c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3">
        <f>AI79+AI82</f>
        <v>3615.7</v>
      </c>
      <c r="AJ78" s="13">
        <v>0</v>
      </c>
      <c r="AK78" s="13">
        <v>0</v>
      </c>
      <c r="AL78" s="13">
        <v>0</v>
      </c>
      <c r="AM78" s="13">
        <v>0</v>
      </c>
      <c r="AN78" s="13">
        <f>AN79+AN82</f>
        <v>0</v>
      </c>
      <c r="AO78" s="13">
        <v>0</v>
      </c>
      <c r="AP78" s="13">
        <v>0</v>
      </c>
      <c r="AQ78" s="13">
        <v>0</v>
      </c>
      <c r="AR78" s="15">
        <v>0</v>
      </c>
    </row>
    <row r="79" spans="1:46" ht="105.75" hidden="1" customHeight="1" x14ac:dyDescent="0.25">
      <c r="A79" s="16" t="s">
        <v>127</v>
      </c>
      <c r="B79" s="12" t="s">
        <v>128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0" t="s">
        <v>32</v>
      </c>
      <c r="R79" s="12" t="s">
        <v>129</v>
      </c>
      <c r="S79" s="12" t="s">
        <v>80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5">
        <v>0</v>
      </c>
    </row>
    <row r="80" spans="1:46" ht="96.75" customHeight="1" x14ac:dyDescent="0.25">
      <c r="A80" s="37" t="s">
        <v>249</v>
      </c>
      <c r="B80" s="12" t="s">
        <v>247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0" t="s">
        <v>32</v>
      </c>
      <c r="R80" s="12" t="s">
        <v>129</v>
      </c>
      <c r="S80" s="12" t="s">
        <v>80</v>
      </c>
      <c r="T80" s="13">
        <v>80</v>
      </c>
      <c r="U80" s="13"/>
      <c r="V80" s="13"/>
      <c r="W80" s="13"/>
      <c r="X80" s="13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3">
        <v>0</v>
      </c>
      <c r="AJ80" s="13"/>
      <c r="AK80" s="13"/>
      <c r="AL80" s="13"/>
      <c r="AM80" s="13"/>
      <c r="AN80" s="13">
        <v>0</v>
      </c>
      <c r="AO80" s="13"/>
      <c r="AP80" s="13"/>
      <c r="AQ80" s="13"/>
      <c r="AR80" s="15"/>
    </row>
    <row r="81" spans="1:46" ht="98.25" customHeight="1" x14ac:dyDescent="0.25">
      <c r="A81" s="37" t="s">
        <v>250</v>
      </c>
      <c r="B81" s="12" t="s">
        <v>248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0" t="s">
        <v>32</v>
      </c>
      <c r="R81" s="12" t="s">
        <v>129</v>
      </c>
      <c r="S81" s="12" t="s">
        <v>80</v>
      </c>
      <c r="T81" s="13">
        <v>161.19999999999999</v>
      </c>
      <c r="U81" s="13"/>
      <c r="V81" s="13"/>
      <c r="W81" s="13"/>
      <c r="X81" s="13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3">
        <v>0</v>
      </c>
      <c r="AJ81" s="13"/>
      <c r="AK81" s="13"/>
      <c r="AL81" s="13"/>
      <c r="AM81" s="13"/>
      <c r="AN81" s="13">
        <v>0</v>
      </c>
      <c r="AO81" s="13"/>
      <c r="AP81" s="13"/>
      <c r="AQ81" s="13"/>
      <c r="AR81" s="15"/>
    </row>
    <row r="82" spans="1:46" ht="88.5" customHeight="1" x14ac:dyDescent="0.25">
      <c r="A82" s="16" t="s">
        <v>230</v>
      </c>
      <c r="B82" s="12" t="s">
        <v>231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0">
        <v>240</v>
      </c>
      <c r="R82" s="12" t="s">
        <v>129</v>
      </c>
      <c r="S82" s="12" t="s">
        <v>80</v>
      </c>
      <c r="T82" s="13">
        <v>2140.1999999999998</v>
      </c>
      <c r="U82" s="13"/>
      <c r="V82" s="13"/>
      <c r="W82" s="13"/>
      <c r="X82" s="13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3">
        <v>3615.7</v>
      </c>
      <c r="AJ82" s="13"/>
      <c r="AK82" s="13"/>
      <c r="AL82" s="13"/>
      <c r="AM82" s="13"/>
      <c r="AN82" s="13">
        <v>0</v>
      </c>
      <c r="AO82" s="13"/>
      <c r="AP82" s="13"/>
      <c r="AQ82" s="13"/>
      <c r="AR82" s="15"/>
    </row>
    <row r="83" spans="1:46" ht="60.75" customHeight="1" x14ac:dyDescent="0.25">
      <c r="A83" s="11" t="s">
        <v>130</v>
      </c>
      <c r="B83" s="12" t="s">
        <v>131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0"/>
      <c r="R83" s="12"/>
      <c r="S83" s="12"/>
      <c r="T83" s="13">
        <f>T84</f>
        <v>12979.8</v>
      </c>
      <c r="U83" s="13">
        <v>0</v>
      </c>
      <c r="V83" s="13">
        <v>0</v>
      </c>
      <c r="W83" s="13">
        <v>0</v>
      </c>
      <c r="X83" s="13">
        <v>0</v>
      </c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3">
        <f t="shared" ref="AI83:AN83" si="5">AI84</f>
        <v>11593.199999999999</v>
      </c>
      <c r="AJ83" s="13">
        <f t="shared" si="5"/>
        <v>0</v>
      </c>
      <c r="AK83" s="13">
        <f t="shared" si="5"/>
        <v>0</v>
      </c>
      <c r="AL83" s="13">
        <f t="shared" si="5"/>
        <v>0</v>
      </c>
      <c r="AM83" s="13">
        <f t="shared" si="5"/>
        <v>0</v>
      </c>
      <c r="AN83" s="13">
        <f t="shared" si="5"/>
        <v>11299.3</v>
      </c>
      <c r="AO83" s="13">
        <v>0</v>
      </c>
      <c r="AP83" s="13">
        <v>0</v>
      </c>
      <c r="AQ83" s="13">
        <v>0</v>
      </c>
      <c r="AR83" s="15">
        <v>0</v>
      </c>
      <c r="AT83" s="21">
        <f>T83</f>
        <v>12979.8</v>
      </c>
    </row>
    <row r="84" spans="1:46" ht="34.15" customHeight="1" x14ac:dyDescent="0.25">
      <c r="A84" s="11" t="s">
        <v>132</v>
      </c>
      <c r="B84" s="12" t="s">
        <v>133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0"/>
      <c r="R84" s="12"/>
      <c r="S84" s="12"/>
      <c r="T84" s="13">
        <f>SUM(T85:T92)</f>
        <v>12979.8</v>
      </c>
      <c r="U84" s="13">
        <v>0</v>
      </c>
      <c r="V84" s="13">
        <v>0</v>
      </c>
      <c r="W84" s="13">
        <v>0</v>
      </c>
      <c r="X84" s="13">
        <v>0</v>
      </c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3">
        <f t="shared" ref="AI84:AN84" si="6">SUM(AI85:AI92)</f>
        <v>11593.199999999999</v>
      </c>
      <c r="AJ84" s="13">
        <f t="shared" si="6"/>
        <v>0</v>
      </c>
      <c r="AK84" s="13">
        <f t="shared" si="6"/>
        <v>0</v>
      </c>
      <c r="AL84" s="13">
        <f t="shared" si="6"/>
        <v>0</v>
      </c>
      <c r="AM84" s="13">
        <f t="shared" si="6"/>
        <v>0</v>
      </c>
      <c r="AN84" s="13">
        <f t="shared" si="6"/>
        <v>11299.3</v>
      </c>
      <c r="AO84" s="13">
        <v>0</v>
      </c>
      <c r="AP84" s="13">
        <v>0</v>
      </c>
      <c r="AQ84" s="13">
        <v>0</v>
      </c>
      <c r="AR84" s="15">
        <v>0</v>
      </c>
    </row>
    <row r="85" spans="1:46" ht="104.25" customHeight="1" x14ac:dyDescent="0.25">
      <c r="A85" s="16" t="s">
        <v>134</v>
      </c>
      <c r="B85" s="12" t="s">
        <v>135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0" t="s">
        <v>136</v>
      </c>
      <c r="R85" s="12" t="s">
        <v>80</v>
      </c>
      <c r="S85" s="12" t="s">
        <v>69</v>
      </c>
      <c r="T85" s="13">
        <v>10839.1</v>
      </c>
      <c r="U85" s="13">
        <v>0</v>
      </c>
      <c r="V85" s="13">
        <v>0</v>
      </c>
      <c r="W85" s="13">
        <v>0</v>
      </c>
      <c r="X85" s="13">
        <v>0</v>
      </c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3">
        <v>10688.8</v>
      </c>
      <c r="AJ85" s="13">
        <v>0</v>
      </c>
      <c r="AK85" s="13">
        <v>0</v>
      </c>
      <c r="AL85" s="13">
        <v>0</v>
      </c>
      <c r="AM85" s="13">
        <v>0</v>
      </c>
      <c r="AN85" s="13">
        <v>10688.8</v>
      </c>
      <c r="AO85" s="13">
        <v>0</v>
      </c>
      <c r="AP85" s="13">
        <v>0</v>
      </c>
      <c r="AQ85" s="13">
        <v>0</v>
      </c>
      <c r="AR85" s="15">
        <v>0</v>
      </c>
    </row>
    <row r="86" spans="1:46" ht="102.75" customHeight="1" x14ac:dyDescent="0.25">
      <c r="A86" s="16" t="s">
        <v>137</v>
      </c>
      <c r="B86" s="12" t="s">
        <v>138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0" t="s">
        <v>32</v>
      </c>
      <c r="R86" s="12" t="s">
        <v>80</v>
      </c>
      <c r="S86" s="12" t="s">
        <v>69</v>
      </c>
      <c r="T86" s="13">
        <v>1539.3</v>
      </c>
      <c r="U86" s="13">
        <v>0</v>
      </c>
      <c r="V86" s="13">
        <v>0</v>
      </c>
      <c r="W86" s="13">
        <v>0</v>
      </c>
      <c r="X86" s="13">
        <v>0</v>
      </c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3">
        <v>767.9</v>
      </c>
      <c r="AJ86" s="13">
        <v>0</v>
      </c>
      <c r="AK86" s="13">
        <v>0</v>
      </c>
      <c r="AL86" s="13">
        <v>0</v>
      </c>
      <c r="AM86" s="13">
        <v>0</v>
      </c>
      <c r="AN86" s="13">
        <v>474</v>
      </c>
      <c r="AO86" s="13">
        <v>0</v>
      </c>
      <c r="AP86" s="13">
        <v>0</v>
      </c>
      <c r="AQ86" s="13">
        <v>0</v>
      </c>
      <c r="AR86" s="15">
        <v>0</v>
      </c>
    </row>
    <row r="87" spans="1:46" ht="106.5" hidden="1" customHeight="1" x14ac:dyDescent="0.25">
      <c r="A87" s="16" t="s">
        <v>139</v>
      </c>
      <c r="B87" s="12" t="s">
        <v>138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0" t="s">
        <v>140</v>
      </c>
      <c r="R87" s="12" t="s">
        <v>80</v>
      </c>
      <c r="S87" s="12" t="s">
        <v>69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5">
        <v>0</v>
      </c>
    </row>
    <row r="88" spans="1:46" ht="110.25" customHeight="1" x14ac:dyDescent="0.25">
      <c r="A88" s="16" t="s">
        <v>141</v>
      </c>
      <c r="B88" s="12" t="s">
        <v>142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0" t="s">
        <v>32</v>
      </c>
      <c r="R88" s="12" t="s">
        <v>80</v>
      </c>
      <c r="S88" s="12" t="s">
        <v>69</v>
      </c>
      <c r="T88" s="13">
        <v>34.200000000000003</v>
      </c>
      <c r="U88" s="13">
        <v>0</v>
      </c>
      <c r="V88" s="13">
        <v>0</v>
      </c>
      <c r="W88" s="13">
        <v>0</v>
      </c>
      <c r="X88" s="13">
        <v>0</v>
      </c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5">
        <v>0</v>
      </c>
    </row>
    <row r="89" spans="1:46" ht="110.25" customHeight="1" x14ac:dyDescent="0.25">
      <c r="A89" s="22" t="s">
        <v>217</v>
      </c>
      <c r="B89" s="12" t="s">
        <v>218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0">
        <v>240</v>
      </c>
      <c r="R89" s="12" t="s">
        <v>80</v>
      </c>
      <c r="S89" s="12" t="s">
        <v>145</v>
      </c>
      <c r="T89" s="13">
        <v>166.5</v>
      </c>
      <c r="U89" s="13"/>
      <c r="V89" s="13"/>
      <c r="W89" s="13"/>
      <c r="X89" s="13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3">
        <v>0</v>
      </c>
      <c r="AJ89" s="13"/>
      <c r="AK89" s="13"/>
      <c r="AL89" s="13"/>
      <c r="AM89" s="13"/>
      <c r="AN89" s="13">
        <v>0</v>
      </c>
      <c r="AO89" s="13"/>
      <c r="AP89" s="13"/>
      <c r="AQ89" s="13"/>
      <c r="AR89" s="15"/>
    </row>
    <row r="90" spans="1:46" ht="116.25" customHeight="1" x14ac:dyDescent="0.25">
      <c r="A90" s="16" t="s">
        <v>143</v>
      </c>
      <c r="B90" s="12" t="s">
        <v>144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0" t="s">
        <v>32</v>
      </c>
      <c r="R90" s="12" t="s">
        <v>80</v>
      </c>
      <c r="S90" s="12" t="s">
        <v>145</v>
      </c>
      <c r="T90" s="13">
        <v>7</v>
      </c>
      <c r="U90" s="13">
        <v>0</v>
      </c>
      <c r="V90" s="13">
        <v>0</v>
      </c>
      <c r="W90" s="13">
        <v>0</v>
      </c>
      <c r="X90" s="13">
        <v>0</v>
      </c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5">
        <v>0</v>
      </c>
    </row>
    <row r="91" spans="1:46" ht="110.25" customHeight="1" x14ac:dyDescent="0.25">
      <c r="A91" s="16" t="s">
        <v>146</v>
      </c>
      <c r="B91" s="12" t="s">
        <v>147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0" t="s">
        <v>148</v>
      </c>
      <c r="R91" s="12" t="s">
        <v>80</v>
      </c>
      <c r="S91" s="12" t="s">
        <v>145</v>
      </c>
      <c r="T91" s="13">
        <v>97.9</v>
      </c>
      <c r="U91" s="13">
        <v>0</v>
      </c>
      <c r="V91" s="13">
        <v>0</v>
      </c>
      <c r="W91" s="13">
        <v>0</v>
      </c>
      <c r="X91" s="13">
        <v>0</v>
      </c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3">
        <v>136.5</v>
      </c>
      <c r="AJ91" s="13">
        <v>0</v>
      </c>
      <c r="AK91" s="13">
        <v>0</v>
      </c>
      <c r="AL91" s="13">
        <v>0</v>
      </c>
      <c r="AM91" s="13">
        <v>0</v>
      </c>
      <c r="AN91" s="13">
        <v>136.5</v>
      </c>
      <c r="AO91" s="13">
        <v>0</v>
      </c>
      <c r="AP91" s="13">
        <v>0</v>
      </c>
      <c r="AQ91" s="13">
        <v>0</v>
      </c>
      <c r="AR91" s="15">
        <v>0</v>
      </c>
    </row>
    <row r="92" spans="1:46" ht="104.25" customHeight="1" x14ac:dyDescent="0.25">
      <c r="A92" s="16" t="s">
        <v>149</v>
      </c>
      <c r="B92" s="12" t="s">
        <v>150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0" t="s">
        <v>32</v>
      </c>
      <c r="R92" s="12" t="s">
        <v>80</v>
      </c>
      <c r="S92" s="12" t="s">
        <v>145</v>
      </c>
      <c r="T92" s="13">
        <v>295.8</v>
      </c>
      <c r="U92" s="13">
        <v>0</v>
      </c>
      <c r="V92" s="13">
        <v>0</v>
      </c>
      <c r="W92" s="13">
        <v>0</v>
      </c>
      <c r="X92" s="13">
        <v>0</v>
      </c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5">
        <v>0</v>
      </c>
    </row>
    <row r="93" spans="1:46" ht="34.15" customHeight="1" x14ac:dyDescent="0.25">
      <c r="A93" s="11" t="s">
        <v>151</v>
      </c>
      <c r="B93" s="12" t="s">
        <v>152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0"/>
      <c r="R93" s="12"/>
      <c r="S93" s="12"/>
      <c r="T93" s="13">
        <f>T94</f>
        <v>1.1000000000000001</v>
      </c>
      <c r="U93" s="13">
        <v>0</v>
      </c>
      <c r="V93" s="13">
        <v>0</v>
      </c>
      <c r="W93" s="13">
        <v>0</v>
      </c>
      <c r="X93" s="13">
        <v>0</v>
      </c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3">
        <f t="shared" ref="AI93:AI94" si="7">AI94</f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f t="shared" ref="AN93:AN94" si="8">AN94</f>
        <v>0</v>
      </c>
      <c r="AO93" s="13">
        <v>0</v>
      </c>
      <c r="AP93" s="13">
        <v>0</v>
      </c>
      <c r="AQ93" s="13">
        <v>0</v>
      </c>
      <c r="AR93" s="15">
        <v>0</v>
      </c>
      <c r="AT93" s="21">
        <f>T93</f>
        <v>1.1000000000000001</v>
      </c>
    </row>
    <row r="94" spans="1:46" ht="34.15" customHeight="1" x14ac:dyDescent="0.25">
      <c r="A94" s="11" t="s">
        <v>153</v>
      </c>
      <c r="B94" s="12" t="s">
        <v>154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0"/>
      <c r="R94" s="12"/>
      <c r="S94" s="12"/>
      <c r="T94" s="13">
        <f>T95</f>
        <v>1.1000000000000001</v>
      </c>
      <c r="U94" s="13">
        <v>0</v>
      </c>
      <c r="V94" s="13">
        <v>0</v>
      </c>
      <c r="W94" s="13">
        <v>0</v>
      </c>
      <c r="X94" s="13">
        <v>0</v>
      </c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3">
        <f t="shared" si="7"/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f t="shared" si="8"/>
        <v>0</v>
      </c>
      <c r="AO94" s="13">
        <v>0</v>
      </c>
      <c r="AP94" s="13">
        <v>0</v>
      </c>
      <c r="AQ94" s="13">
        <v>0</v>
      </c>
      <c r="AR94" s="15">
        <v>0</v>
      </c>
    </row>
    <row r="95" spans="1:46" ht="74.25" customHeight="1" x14ac:dyDescent="0.25">
      <c r="A95" s="16" t="s">
        <v>155</v>
      </c>
      <c r="B95" s="12" t="s">
        <v>156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0" t="s">
        <v>32</v>
      </c>
      <c r="R95" s="12" t="s">
        <v>80</v>
      </c>
      <c r="S95" s="12" t="s">
        <v>69</v>
      </c>
      <c r="T95" s="13">
        <v>1.1000000000000001</v>
      </c>
      <c r="U95" s="13">
        <v>0</v>
      </c>
      <c r="V95" s="13">
        <v>0</v>
      </c>
      <c r="W95" s="13">
        <v>0</v>
      </c>
      <c r="X95" s="13">
        <v>0</v>
      </c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5">
        <v>0</v>
      </c>
    </row>
    <row r="96" spans="1:46" ht="34.15" customHeight="1" x14ac:dyDescent="0.25">
      <c r="A96" s="11" t="s">
        <v>157</v>
      </c>
      <c r="B96" s="12" t="s">
        <v>158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0"/>
      <c r="R96" s="12"/>
      <c r="S96" s="12"/>
      <c r="T96" s="13">
        <f>T97</f>
        <v>195.3</v>
      </c>
      <c r="U96" s="13">
        <v>0</v>
      </c>
      <c r="V96" s="13">
        <v>0</v>
      </c>
      <c r="W96" s="13">
        <v>0</v>
      </c>
      <c r="X96" s="13">
        <v>0</v>
      </c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3">
        <f>AI97</f>
        <v>190</v>
      </c>
      <c r="AJ96" s="13">
        <v>204.9</v>
      </c>
      <c r="AK96" s="13">
        <v>204.9</v>
      </c>
      <c r="AL96" s="13">
        <v>204.9</v>
      </c>
      <c r="AM96" s="13">
        <v>204.9</v>
      </c>
      <c r="AN96" s="13">
        <f>AN97</f>
        <v>190</v>
      </c>
      <c r="AO96" s="13">
        <v>0</v>
      </c>
      <c r="AP96" s="13">
        <v>0</v>
      </c>
      <c r="AQ96" s="13">
        <v>0</v>
      </c>
      <c r="AR96" s="15">
        <v>0</v>
      </c>
      <c r="AT96" s="21">
        <f>T96</f>
        <v>195.3</v>
      </c>
    </row>
    <row r="97" spans="1:46" ht="34.15" customHeight="1" x14ac:dyDescent="0.25">
      <c r="A97" s="11" t="s">
        <v>159</v>
      </c>
      <c r="B97" s="12" t="s">
        <v>160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0"/>
      <c r="R97" s="12"/>
      <c r="S97" s="12"/>
      <c r="T97" s="13">
        <f>T98</f>
        <v>195.3</v>
      </c>
      <c r="U97" s="13">
        <v>0</v>
      </c>
      <c r="V97" s="13">
        <v>0</v>
      </c>
      <c r="W97" s="13">
        <v>0</v>
      </c>
      <c r="X97" s="13">
        <v>0</v>
      </c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3">
        <f>AI98</f>
        <v>190</v>
      </c>
      <c r="AJ97" s="13">
        <v>204.9</v>
      </c>
      <c r="AK97" s="13">
        <v>204.9</v>
      </c>
      <c r="AL97" s="13">
        <v>204.9</v>
      </c>
      <c r="AM97" s="13">
        <v>204.9</v>
      </c>
      <c r="AN97" s="13">
        <f>AN98</f>
        <v>190</v>
      </c>
      <c r="AO97" s="13">
        <v>0</v>
      </c>
      <c r="AP97" s="13">
        <v>0</v>
      </c>
      <c r="AQ97" s="13">
        <v>0</v>
      </c>
      <c r="AR97" s="15">
        <v>0</v>
      </c>
    </row>
    <row r="98" spans="1:46" ht="94.5" customHeight="1" x14ac:dyDescent="0.25">
      <c r="A98" s="16" t="s">
        <v>161</v>
      </c>
      <c r="B98" s="12" t="s">
        <v>162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0" t="s">
        <v>163</v>
      </c>
      <c r="R98" s="12" t="s">
        <v>164</v>
      </c>
      <c r="S98" s="12" t="s">
        <v>80</v>
      </c>
      <c r="T98" s="13">
        <v>195.3</v>
      </c>
      <c r="U98" s="13">
        <v>0</v>
      </c>
      <c r="V98" s="13">
        <v>0</v>
      </c>
      <c r="W98" s="13">
        <v>0</v>
      </c>
      <c r="X98" s="13">
        <v>0</v>
      </c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3">
        <v>190</v>
      </c>
      <c r="AJ98" s="13">
        <v>204.9</v>
      </c>
      <c r="AK98" s="13">
        <v>204.9</v>
      </c>
      <c r="AL98" s="13">
        <v>204.9</v>
      </c>
      <c r="AM98" s="13">
        <v>204.9</v>
      </c>
      <c r="AN98" s="13">
        <v>190</v>
      </c>
      <c r="AO98" s="13">
        <v>0</v>
      </c>
      <c r="AP98" s="13">
        <v>0</v>
      </c>
      <c r="AQ98" s="13">
        <v>0</v>
      </c>
      <c r="AR98" s="15">
        <v>0</v>
      </c>
    </row>
    <row r="99" spans="1:46" ht="51.4" hidden="1" customHeight="1" x14ac:dyDescent="0.25">
      <c r="A99" s="11" t="s">
        <v>165</v>
      </c>
      <c r="B99" s="12" t="s">
        <v>166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0"/>
      <c r="R99" s="12"/>
      <c r="S99" s="12"/>
      <c r="T99" s="13">
        <f>T100</f>
        <v>0</v>
      </c>
      <c r="U99" s="13">
        <v>0</v>
      </c>
      <c r="V99" s="13">
        <v>0</v>
      </c>
      <c r="W99" s="13">
        <v>0</v>
      </c>
      <c r="X99" s="13">
        <v>0</v>
      </c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3">
        <f>AI100</f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f>AN100</f>
        <v>0</v>
      </c>
      <c r="AO99" s="13">
        <v>0</v>
      </c>
      <c r="AP99" s="13">
        <v>0</v>
      </c>
      <c r="AQ99" s="13">
        <v>0</v>
      </c>
      <c r="AR99" s="15">
        <v>0</v>
      </c>
      <c r="AT99" s="21">
        <f>T99</f>
        <v>0</v>
      </c>
    </row>
    <row r="100" spans="1:46" ht="34.15" hidden="1" customHeight="1" x14ac:dyDescent="0.25">
      <c r="A100" s="11" t="s">
        <v>167</v>
      </c>
      <c r="B100" s="12" t="s">
        <v>168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0"/>
      <c r="R100" s="12"/>
      <c r="S100" s="12"/>
      <c r="T100" s="13">
        <f>T101</f>
        <v>0</v>
      </c>
      <c r="U100" s="13">
        <v>0</v>
      </c>
      <c r="V100" s="13">
        <v>0</v>
      </c>
      <c r="W100" s="13">
        <v>0</v>
      </c>
      <c r="X100" s="13">
        <v>0</v>
      </c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3">
        <f>AI101</f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f>AN101</f>
        <v>0</v>
      </c>
      <c r="AO100" s="13">
        <v>0</v>
      </c>
      <c r="AP100" s="13">
        <v>0</v>
      </c>
      <c r="AQ100" s="13">
        <v>0</v>
      </c>
      <c r="AR100" s="15">
        <v>0</v>
      </c>
    </row>
    <row r="101" spans="1:46" ht="91.5" hidden="1" customHeight="1" x14ac:dyDescent="0.25">
      <c r="A101" s="16" t="s">
        <v>169</v>
      </c>
      <c r="B101" s="12" t="s">
        <v>170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0" t="s">
        <v>32</v>
      </c>
      <c r="R101" s="12" t="s">
        <v>34</v>
      </c>
      <c r="S101" s="12" t="s">
        <v>41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5">
        <v>0</v>
      </c>
    </row>
    <row r="102" spans="1:46" ht="15.75" hidden="1" x14ac:dyDescent="0.25">
      <c r="A102" s="11" t="s">
        <v>171</v>
      </c>
      <c r="B102" s="12" t="s">
        <v>172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0"/>
      <c r="R102" s="12"/>
      <c r="S102" s="12"/>
      <c r="T102" s="13">
        <v>504.6</v>
      </c>
      <c r="U102" s="13">
        <v>0</v>
      </c>
      <c r="V102" s="13">
        <v>0</v>
      </c>
      <c r="W102" s="13">
        <v>0</v>
      </c>
      <c r="X102" s="13">
        <v>0</v>
      </c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3">
        <v>670.8</v>
      </c>
      <c r="AJ102" s="13">
        <v>0</v>
      </c>
      <c r="AK102" s="13">
        <v>0</v>
      </c>
      <c r="AL102" s="13">
        <v>0</v>
      </c>
      <c r="AM102" s="13">
        <v>0</v>
      </c>
      <c r="AN102" s="13">
        <v>794.2</v>
      </c>
      <c r="AO102" s="13">
        <v>0</v>
      </c>
      <c r="AP102" s="13">
        <v>0</v>
      </c>
      <c r="AQ102" s="13">
        <v>0</v>
      </c>
      <c r="AR102" s="15">
        <v>0</v>
      </c>
    </row>
    <row r="103" spans="1:46" ht="23.25" hidden="1" customHeight="1" x14ac:dyDescent="0.25">
      <c r="A103" s="11" t="s">
        <v>173</v>
      </c>
      <c r="B103" s="12" t="s">
        <v>174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0"/>
      <c r="R103" s="12"/>
      <c r="S103" s="12"/>
      <c r="T103" s="13"/>
      <c r="U103" s="13">
        <v>0</v>
      </c>
      <c r="V103" s="13">
        <v>0</v>
      </c>
      <c r="W103" s="13">
        <v>0</v>
      </c>
      <c r="X103" s="13">
        <v>0</v>
      </c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5">
        <v>0</v>
      </c>
    </row>
    <row r="104" spans="1:46" ht="24" hidden="1" customHeight="1" x14ac:dyDescent="0.25">
      <c r="A104" s="11" t="s">
        <v>175</v>
      </c>
      <c r="B104" s="12" t="s">
        <v>176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0" t="s">
        <v>177</v>
      </c>
      <c r="R104" s="12" t="s">
        <v>80</v>
      </c>
      <c r="S104" s="12" t="s">
        <v>33</v>
      </c>
      <c r="T104" s="13"/>
      <c r="U104" s="13">
        <v>0</v>
      </c>
      <c r="V104" s="13">
        <v>0</v>
      </c>
      <c r="W104" s="13">
        <v>0</v>
      </c>
      <c r="X104" s="13">
        <v>0</v>
      </c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5">
        <v>0</v>
      </c>
    </row>
    <row r="105" spans="1:46" ht="27.75" customHeight="1" x14ac:dyDescent="0.25">
      <c r="A105" s="11" t="s">
        <v>178</v>
      </c>
      <c r="B105" s="12" t="s">
        <v>179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0"/>
      <c r="R105" s="12"/>
      <c r="S105" s="12"/>
      <c r="T105" s="13">
        <f>T106+T107+T109+T104</f>
        <v>777.1</v>
      </c>
      <c r="U105" s="13">
        <v>0</v>
      </c>
      <c r="V105" s="13">
        <v>0</v>
      </c>
      <c r="W105" s="13">
        <v>0</v>
      </c>
      <c r="X105" s="13">
        <v>0</v>
      </c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3">
        <f>AI106+AI107+AI109+AI104</f>
        <v>948.09999999999991</v>
      </c>
      <c r="AJ105" s="13">
        <f>AJ107+AJ109</f>
        <v>0</v>
      </c>
      <c r="AK105" s="13">
        <f>AK107+AK109</f>
        <v>0</v>
      </c>
      <c r="AL105" s="13">
        <f>AL107+AL109</f>
        <v>0</v>
      </c>
      <c r="AM105" s="13">
        <f>AM107+AM109</f>
        <v>0</v>
      </c>
      <c r="AN105" s="13">
        <f>AN106+AN107+AN109+AN104</f>
        <v>2315.1000000000004</v>
      </c>
      <c r="AO105" s="13">
        <v>0</v>
      </c>
      <c r="AP105" s="13">
        <v>0</v>
      </c>
      <c r="AQ105" s="13">
        <v>0</v>
      </c>
      <c r="AR105" s="15">
        <v>0</v>
      </c>
      <c r="AT105" s="21">
        <f>T105</f>
        <v>777.1</v>
      </c>
    </row>
    <row r="106" spans="1:46" ht="54" customHeight="1" x14ac:dyDescent="0.25">
      <c r="A106" s="29" t="s">
        <v>239</v>
      </c>
      <c r="B106" s="12" t="s">
        <v>176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0" t="s">
        <v>177</v>
      </c>
      <c r="R106" s="12" t="s">
        <v>80</v>
      </c>
      <c r="S106" s="12" t="s">
        <v>33</v>
      </c>
      <c r="T106" s="13">
        <v>0</v>
      </c>
      <c r="U106" s="13"/>
      <c r="V106" s="13"/>
      <c r="W106" s="13"/>
      <c r="X106" s="13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3">
        <v>0</v>
      </c>
      <c r="AJ106" s="13"/>
      <c r="AK106" s="13"/>
      <c r="AL106" s="13"/>
      <c r="AM106" s="13"/>
      <c r="AN106" s="13">
        <v>859.7</v>
      </c>
      <c r="AO106" s="13"/>
      <c r="AP106" s="13"/>
      <c r="AQ106" s="13"/>
      <c r="AR106" s="15"/>
      <c r="AT106" s="21"/>
    </row>
    <row r="107" spans="1:46" ht="28.5" customHeight="1" x14ac:dyDescent="0.25">
      <c r="A107" s="11" t="s">
        <v>180</v>
      </c>
      <c r="B107" s="12" t="s">
        <v>181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0"/>
      <c r="R107" s="12"/>
      <c r="S107" s="12"/>
      <c r="T107" s="13">
        <f>T108</f>
        <v>3</v>
      </c>
      <c r="U107" s="13">
        <v>0</v>
      </c>
      <c r="V107" s="13">
        <v>0</v>
      </c>
      <c r="W107" s="13">
        <v>0</v>
      </c>
      <c r="X107" s="13">
        <v>0</v>
      </c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3">
        <f>AI108</f>
        <v>3</v>
      </c>
      <c r="AJ107" s="13">
        <v>0</v>
      </c>
      <c r="AK107" s="13">
        <v>0</v>
      </c>
      <c r="AL107" s="13">
        <v>0</v>
      </c>
      <c r="AM107" s="13">
        <v>0</v>
      </c>
      <c r="AN107" s="13">
        <f>AN108</f>
        <v>3</v>
      </c>
      <c r="AO107" s="13">
        <v>0</v>
      </c>
      <c r="AP107" s="13">
        <v>0</v>
      </c>
      <c r="AQ107" s="13">
        <v>0</v>
      </c>
      <c r="AR107" s="15">
        <v>0</v>
      </c>
    </row>
    <row r="108" spans="1:46" ht="50.25" customHeight="1" x14ac:dyDescent="0.25">
      <c r="A108" s="33" t="s">
        <v>238</v>
      </c>
      <c r="B108" s="12" t="s">
        <v>182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0" t="s">
        <v>183</v>
      </c>
      <c r="R108" s="12" t="s">
        <v>80</v>
      </c>
      <c r="S108" s="12" t="s">
        <v>129</v>
      </c>
      <c r="T108" s="13">
        <v>3</v>
      </c>
      <c r="U108" s="13">
        <v>0</v>
      </c>
      <c r="V108" s="13">
        <v>0</v>
      </c>
      <c r="W108" s="13">
        <v>0</v>
      </c>
      <c r="X108" s="13">
        <v>0</v>
      </c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3">
        <v>3</v>
      </c>
      <c r="AJ108" s="13">
        <v>0</v>
      </c>
      <c r="AK108" s="13">
        <v>0</v>
      </c>
      <c r="AL108" s="13">
        <v>0</v>
      </c>
      <c r="AM108" s="13">
        <v>0</v>
      </c>
      <c r="AN108" s="13">
        <v>3</v>
      </c>
      <c r="AO108" s="13">
        <v>0</v>
      </c>
      <c r="AP108" s="13">
        <v>0</v>
      </c>
      <c r="AQ108" s="13">
        <v>0</v>
      </c>
      <c r="AR108" s="15">
        <v>0</v>
      </c>
    </row>
    <row r="109" spans="1:46" ht="26.25" customHeight="1" x14ac:dyDescent="0.25">
      <c r="A109" s="11" t="s">
        <v>184</v>
      </c>
      <c r="B109" s="12" t="s">
        <v>185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0"/>
      <c r="R109" s="12"/>
      <c r="S109" s="12"/>
      <c r="T109" s="13">
        <f>SUM(T110:T118)</f>
        <v>774.1</v>
      </c>
      <c r="U109" s="13">
        <v>0</v>
      </c>
      <c r="V109" s="13">
        <v>0</v>
      </c>
      <c r="W109" s="13">
        <v>0</v>
      </c>
      <c r="X109" s="13">
        <v>0</v>
      </c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3">
        <f>SUM(AI110:AI118)</f>
        <v>945.09999999999991</v>
      </c>
      <c r="AJ109" s="13">
        <v>0</v>
      </c>
      <c r="AK109" s="13">
        <v>0</v>
      </c>
      <c r="AL109" s="13">
        <v>0</v>
      </c>
      <c r="AM109" s="13">
        <v>0</v>
      </c>
      <c r="AN109" s="13">
        <f>SUM(AN110:AN118)</f>
        <v>1452.4</v>
      </c>
      <c r="AO109" s="13">
        <v>0</v>
      </c>
      <c r="AP109" s="13">
        <v>0</v>
      </c>
      <c r="AQ109" s="13">
        <v>0</v>
      </c>
      <c r="AR109" s="15">
        <v>0</v>
      </c>
    </row>
    <row r="110" spans="1:46" ht="42" customHeight="1" x14ac:dyDescent="0.25">
      <c r="A110" s="11" t="s">
        <v>186</v>
      </c>
      <c r="B110" s="12" t="s">
        <v>187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0" t="s">
        <v>32</v>
      </c>
      <c r="R110" s="12" t="s">
        <v>69</v>
      </c>
      <c r="S110" s="12" t="s">
        <v>188</v>
      </c>
      <c r="T110" s="13">
        <v>86.3</v>
      </c>
      <c r="U110" s="13">
        <v>0</v>
      </c>
      <c r="V110" s="13">
        <v>0</v>
      </c>
      <c r="W110" s="13">
        <v>0</v>
      </c>
      <c r="X110" s="13">
        <v>0</v>
      </c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5">
        <v>0</v>
      </c>
    </row>
    <row r="111" spans="1:46" ht="34.15" customHeight="1" x14ac:dyDescent="0.25">
      <c r="A111" s="11" t="s">
        <v>189</v>
      </c>
      <c r="B111" s="12" t="s">
        <v>187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0" t="s">
        <v>148</v>
      </c>
      <c r="R111" s="12" t="s">
        <v>80</v>
      </c>
      <c r="S111" s="12" t="s">
        <v>145</v>
      </c>
      <c r="T111" s="13">
        <v>20</v>
      </c>
      <c r="U111" s="13">
        <v>0</v>
      </c>
      <c r="V111" s="13">
        <v>0</v>
      </c>
      <c r="W111" s="13">
        <v>0</v>
      </c>
      <c r="X111" s="13">
        <v>0</v>
      </c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3">
        <v>20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5">
        <v>0</v>
      </c>
    </row>
    <row r="112" spans="1:46" ht="37.5" customHeight="1" x14ac:dyDescent="0.25">
      <c r="A112" s="35" t="s">
        <v>251</v>
      </c>
      <c r="B112" s="12" t="s">
        <v>187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0">
        <v>830</v>
      </c>
      <c r="R112" s="12" t="s">
        <v>80</v>
      </c>
      <c r="S112" s="12" t="s">
        <v>145</v>
      </c>
      <c r="T112" s="13">
        <v>16.899999999999999</v>
      </c>
      <c r="U112" s="13"/>
      <c r="V112" s="13"/>
      <c r="W112" s="13"/>
      <c r="X112" s="13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3">
        <v>0</v>
      </c>
      <c r="AJ112" s="13"/>
      <c r="AK112" s="13"/>
      <c r="AL112" s="13"/>
      <c r="AM112" s="13"/>
      <c r="AN112" s="13">
        <v>0</v>
      </c>
      <c r="AO112" s="13"/>
      <c r="AP112" s="13"/>
      <c r="AQ112" s="13"/>
      <c r="AR112" s="15"/>
    </row>
    <row r="113" spans="1:44" ht="76.5" customHeight="1" x14ac:dyDescent="0.25">
      <c r="A113" s="29" t="s">
        <v>237</v>
      </c>
      <c r="B113" s="12" t="s">
        <v>190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0" t="s">
        <v>136</v>
      </c>
      <c r="R113" s="12" t="s">
        <v>191</v>
      </c>
      <c r="S113" s="12" t="s">
        <v>41</v>
      </c>
      <c r="T113" s="13">
        <v>361.6</v>
      </c>
      <c r="U113" s="13">
        <v>0</v>
      </c>
      <c r="V113" s="13">
        <v>0</v>
      </c>
      <c r="W113" s="13">
        <v>0</v>
      </c>
      <c r="X113" s="13">
        <v>0</v>
      </c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3">
        <v>387.4</v>
      </c>
      <c r="AJ113" s="13">
        <v>0</v>
      </c>
      <c r="AK113" s="13">
        <v>0</v>
      </c>
      <c r="AL113" s="13">
        <v>0</v>
      </c>
      <c r="AM113" s="13">
        <v>0</v>
      </c>
      <c r="AN113" s="13">
        <v>422.8</v>
      </c>
      <c r="AO113" s="13">
        <v>0</v>
      </c>
      <c r="AP113" s="13">
        <v>0</v>
      </c>
      <c r="AQ113" s="13">
        <v>0</v>
      </c>
      <c r="AR113" s="15">
        <v>0</v>
      </c>
    </row>
    <row r="114" spans="1:44" ht="123" customHeight="1" x14ac:dyDescent="0.25">
      <c r="A114" s="16" t="s">
        <v>192</v>
      </c>
      <c r="B114" s="12" t="s">
        <v>193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0" t="s">
        <v>32</v>
      </c>
      <c r="R114" s="12" t="s">
        <v>80</v>
      </c>
      <c r="S114" s="12" t="s">
        <v>69</v>
      </c>
      <c r="T114" s="13">
        <v>0.2</v>
      </c>
      <c r="U114" s="13">
        <v>0</v>
      </c>
      <c r="V114" s="13">
        <v>0</v>
      </c>
      <c r="W114" s="13">
        <v>0</v>
      </c>
      <c r="X114" s="13">
        <v>0</v>
      </c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3">
        <v>0.2</v>
      </c>
      <c r="AJ114" s="13">
        <v>0</v>
      </c>
      <c r="AK114" s="13">
        <v>0</v>
      </c>
      <c r="AL114" s="13">
        <v>0</v>
      </c>
      <c r="AM114" s="13">
        <v>0</v>
      </c>
      <c r="AN114" s="13">
        <v>0.2</v>
      </c>
      <c r="AO114" s="13">
        <v>0</v>
      </c>
      <c r="AP114" s="13">
        <v>0</v>
      </c>
      <c r="AQ114" s="13">
        <v>0</v>
      </c>
      <c r="AR114" s="15">
        <v>0</v>
      </c>
    </row>
    <row r="115" spans="1:44" ht="75.75" customHeight="1" x14ac:dyDescent="0.25">
      <c r="A115" s="11" t="s">
        <v>194</v>
      </c>
      <c r="B115" s="12" t="s">
        <v>195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0" t="s">
        <v>196</v>
      </c>
      <c r="R115" s="12" t="s">
        <v>80</v>
      </c>
      <c r="S115" s="12" t="s">
        <v>69</v>
      </c>
      <c r="T115" s="13">
        <v>57.3</v>
      </c>
      <c r="U115" s="13">
        <v>0</v>
      </c>
      <c r="V115" s="13">
        <v>0</v>
      </c>
      <c r="W115" s="13">
        <v>0</v>
      </c>
      <c r="X115" s="13">
        <v>0</v>
      </c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5">
        <v>0</v>
      </c>
    </row>
    <row r="116" spans="1:44" ht="75.75" customHeight="1" x14ac:dyDescent="0.25">
      <c r="A116" s="16" t="s">
        <v>197</v>
      </c>
      <c r="B116" s="12" t="s">
        <v>198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0" t="s">
        <v>196</v>
      </c>
      <c r="R116" s="12" t="s">
        <v>80</v>
      </c>
      <c r="S116" s="12" t="s">
        <v>199</v>
      </c>
      <c r="T116" s="13">
        <f>134.7+34.5</f>
        <v>169.2</v>
      </c>
      <c r="U116" s="13">
        <v>0</v>
      </c>
      <c r="V116" s="13">
        <v>0</v>
      </c>
      <c r="W116" s="13">
        <v>0</v>
      </c>
      <c r="X116" s="13">
        <v>0</v>
      </c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5">
        <v>0</v>
      </c>
    </row>
    <row r="117" spans="1:44" ht="75.75" customHeight="1" x14ac:dyDescent="0.25">
      <c r="A117" s="29" t="s">
        <v>225</v>
      </c>
      <c r="B117" s="30" t="s">
        <v>226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0">
        <v>540</v>
      </c>
      <c r="R117" s="12" t="s">
        <v>80</v>
      </c>
      <c r="S117" s="12" t="s">
        <v>145</v>
      </c>
      <c r="T117" s="13">
        <v>62.6</v>
      </c>
      <c r="U117" s="13"/>
      <c r="V117" s="13"/>
      <c r="W117" s="13"/>
      <c r="X117" s="13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3">
        <v>0</v>
      </c>
      <c r="AJ117" s="13"/>
      <c r="AK117" s="13"/>
      <c r="AL117" s="13"/>
      <c r="AM117" s="13"/>
      <c r="AN117" s="13">
        <v>0</v>
      </c>
      <c r="AO117" s="13"/>
      <c r="AP117" s="13"/>
      <c r="AQ117" s="13"/>
      <c r="AR117" s="15"/>
    </row>
    <row r="118" spans="1:44" ht="51.4" customHeight="1" x14ac:dyDescent="0.25">
      <c r="A118" s="11" t="s">
        <v>200</v>
      </c>
      <c r="B118" s="12" t="s">
        <v>201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0" t="s">
        <v>177</v>
      </c>
      <c r="R118" s="12" t="s">
        <v>80</v>
      </c>
      <c r="S118" s="12" t="s">
        <v>145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3">
        <f>524.4+13.1</f>
        <v>537.5</v>
      </c>
      <c r="AJ118" s="13">
        <v>0</v>
      </c>
      <c r="AK118" s="13">
        <v>0</v>
      </c>
      <c r="AL118" s="13">
        <v>0</v>
      </c>
      <c r="AM118" s="13">
        <v>0</v>
      </c>
      <c r="AN118" s="13">
        <v>1029.4000000000001</v>
      </c>
      <c r="AO118" s="13">
        <v>0</v>
      </c>
      <c r="AP118" s="13">
        <v>0</v>
      </c>
      <c r="AQ118" s="13">
        <v>0</v>
      </c>
      <c r="AR118" s="15">
        <v>0</v>
      </c>
    </row>
    <row r="119" spans="1:44" ht="64.5" hidden="1" customHeight="1" x14ac:dyDescent="0.25">
      <c r="A119" s="18" t="s">
        <v>206</v>
      </c>
      <c r="B119" s="19" t="s">
        <v>207</v>
      </c>
      <c r="C119" s="20">
        <v>410</v>
      </c>
      <c r="D119" s="19" t="s">
        <v>34</v>
      </c>
      <c r="E119" s="19" t="s">
        <v>80</v>
      </c>
      <c r="F119" s="27">
        <v>110</v>
      </c>
      <c r="G119" s="27">
        <v>0</v>
      </c>
      <c r="H119" s="27">
        <v>0</v>
      </c>
      <c r="I119" s="18" t="s">
        <v>206</v>
      </c>
      <c r="J119" s="19" t="s">
        <v>207</v>
      </c>
      <c r="K119" s="20">
        <v>410</v>
      </c>
      <c r="L119" s="19" t="s">
        <v>34</v>
      </c>
      <c r="M119" s="19" t="s">
        <v>80</v>
      </c>
      <c r="N119" s="27">
        <v>110</v>
      </c>
      <c r="O119" s="27">
        <v>0</v>
      </c>
      <c r="P119" s="27">
        <v>0</v>
      </c>
      <c r="Q119" s="20">
        <v>410</v>
      </c>
      <c r="R119" s="19" t="s">
        <v>34</v>
      </c>
      <c r="S119" s="20">
        <v>1</v>
      </c>
      <c r="T119" s="27">
        <v>0</v>
      </c>
      <c r="U119" s="27" t="s">
        <v>80</v>
      </c>
      <c r="V119" s="27">
        <v>110</v>
      </c>
      <c r="W119" s="27">
        <v>0</v>
      </c>
      <c r="X119" s="27">
        <v>0</v>
      </c>
      <c r="Y119" s="28" t="s">
        <v>206</v>
      </c>
      <c r="Z119" s="27" t="s">
        <v>207</v>
      </c>
      <c r="AA119" s="27">
        <v>410</v>
      </c>
      <c r="AB119" s="27" t="s">
        <v>34</v>
      </c>
      <c r="AC119" s="27" t="s">
        <v>80</v>
      </c>
      <c r="AD119" s="27">
        <v>110</v>
      </c>
      <c r="AE119" s="27">
        <v>0</v>
      </c>
      <c r="AF119" s="27">
        <v>0</v>
      </c>
      <c r="AG119" s="28" t="s">
        <v>206</v>
      </c>
      <c r="AH119" s="27" t="s">
        <v>207</v>
      </c>
      <c r="AI119" s="27">
        <v>0</v>
      </c>
      <c r="AJ119" s="27" t="s">
        <v>34</v>
      </c>
      <c r="AK119" s="27" t="s">
        <v>80</v>
      </c>
      <c r="AL119" s="27">
        <v>110</v>
      </c>
      <c r="AM119" s="27">
        <v>0</v>
      </c>
      <c r="AN119" s="27">
        <v>0</v>
      </c>
      <c r="AO119" s="13"/>
      <c r="AP119" s="13"/>
      <c r="AQ119" s="13"/>
      <c r="AR119" s="15"/>
    </row>
    <row r="120" spans="1:44" ht="17.100000000000001" customHeight="1" x14ac:dyDescent="0.25">
      <c r="A120" s="11" t="s">
        <v>202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0"/>
      <c r="R120" s="12"/>
      <c r="S120" s="12"/>
      <c r="T120" s="13">
        <f>T16+T19+T25+T33+T40+T50+T52+T58+T68+T77+T83+T93+T96+T99+T105</f>
        <v>49913.5</v>
      </c>
      <c r="U120" s="13">
        <v>0</v>
      </c>
      <c r="V120" s="13">
        <v>0</v>
      </c>
      <c r="W120" s="13">
        <v>0</v>
      </c>
      <c r="X120" s="13">
        <v>0</v>
      </c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3">
        <f>AI16+AI19+AI25+AI33+AI40+AI50+AI52+AI58+AI68+AI77+AI83+AI93+AI96+AI99+AI105</f>
        <v>21890.899999999994</v>
      </c>
      <c r="AJ120" s="13">
        <v>0</v>
      </c>
      <c r="AK120" s="13">
        <v>0</v>
      </c>
      <c r="AL120" s="13">
        <v>0</v>
      </c>
      <c r="AM120" s="13">
        <v>0</v>
      </c>
      <c r="AN120" s="13">
        <f>AN16+AN19+AN25+AN33+AN40+AN50+AN52+AN58+AN68+AN77+AN83+AN93+AN96+AN99+AN105</f>
        <v>21010.699999999997</v>
      </c>
      <c r="AO120" s="13">
        <v>0</v>
      </c>
      <c r="AP120" s="13">
        <v>0</v>
      </c>
      <c r="AQ120" s="13">
        <v>0</v>
      </c>
      <c r="AR120" s="15">
        <v>0</v>
      </c>
    </row>
    <row r="121" spans="1:44" ht="15" x14ac:dyDescent="0.25"/>
    <row r="125" spans="1:44" ht="7.5" customHeight="1" x14ac:dyDescent="0.25"/>
    <row r="126" spans="1:44" ht="14.25" hidden="1" customHeight="1" x14ac:dyDescent="0.25"/>
    <row r="127" spans="1:44" ht="14.25" hidden="1" customHeight="1" x14ac:dyDescent="0.25"/>
    <row r="128" spans="1:44" ht="48" customHeight="1" x14ac:dyDescent="0.4">
      <c r="A128" s="46" t="s">
        <v>252</v>
      </c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</row>
  </sheetData>
  <mergeCells count="34">
    <mergeCell ref="AR13:AR14"/>
    <mergeCell ref="AM13:AM14"/>
    <mergeCell ref="S13:S14"/>
    <mergeCell ref="AP13:AP14"/>
    <mergeCell ref="AO13:AO14"/>
    <mergeCell ref="AK13:AK14"/>
    <mergeCell ref="W13:W14"/>
    <mergeCell ref="AC13:AC14"/>
    <mergeCell ref="V13:V14"/>
    <mergeCell ref="X13:X14"/>
    <mergeCell ref="AE13:AE14"/>
    <mergeCell ref="AF13:AF14"/>
    <mergeCell ref="A128:AN128"/>
    <mergeCell ref="AQ13:AQ14"/>
    <mergeCell ref="Q13:Q14"/>
    <mergeCell ref="U13:U14"/>
    <mergeCell ref="AH13:AH14"/>
    <mergeCell ref="AA13:AA14"/>
    <mergeCell ref="R13:R14"/>
    <mergeCell ref="A2:AN2"/>
    <mergeCell ref="AJ13:AJ14"/>
    <mergeCell ref="A11:AN11"/>
    <mergeCell ref="A13:A14"/>
    <mergeCell ref="T13:T14"/>
    <mergeCell ref="Y13:Y14"/>
    <mergeCell ref="AI13:AI14"/>
    <mergeCell ref="B13:P14"/>
    <mergeCell ref="AN13:AN14"/>
    <mergeCell ref="AD13:AD14"/>
    <mergeCell ref="AL13:AL14"/>
    <mergeCell ref="Z13:Z14"/>
    <mergeCell ref="AB13:AB14"/>
    <mergeCell ref="AG13:AG14"/>
    <mergeCell ref="S3:AN3"/>
  </mergeCells>
  <pageMargins left="1.17" right="0.39" top="0.39" bottom="0.39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rep:2.52.0.497</dc:description>
  <cp:lastModifiedBy>USER</cp:lastModifiedBy>
  <dcterms:created xsi:type="dcterms:W3CDTF">2021-01-12T12:18:58Z</dcterms:created>
  <dcterms:modified xsi:type="dcterms:W3CDTF">2025-01-05T13:35:23Z</dcterms:modified>
</cp:coreProperties>
</file>