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0" yWindow="600" windowWidth="16080" windowHeight="15600"/>
  </bookViews>
  <sheets>
    <sheet name="Все года" sheetId="1" r:id="rId1"/>
  </sheets>
  <definedNames>
    <definedName name="_xlnm.Print_Titles" localSheetId="0">'Все года'!$15:$15</definedName>
    <definedName name="_xlnm.Print_Area" localSheetId="0">'Все года'!$A$1:$H$80</definedName>
  </definedNames>
  <calcPr calcId="124519"/>
</workbook>
</file>

<file path=xl/calcChain.xml><?xml version="1.0" encoding="utf-8"?>
<calcChain xmlns="http://schemas.openxmlformats.org/spreadsheetml/2006/main">
  <c r="F74" i="1"/>
  <c r="F58"/>
  <c r="F73"/>
  <c r="F68"/>
  <c r="F66"/>
  <c r="F63"/>
  <c r="F55"/>
  <c r="H56"/>
  <c r="H58"/>
  <c r="H55"/>
  <c r="H66"/>
  <c r="H63"/>
  <c r="H73"/>
  <c r="H68"/>
  <c r="H54"/>
  <c r="F56"/>
  <c r="F71"/>
  <c r="F76"/>
  <c r="F75"/>
  <c r="H76"/>
  <c r="H75"/>
  <c r="H53"/>
  <c r="G76"/>
  <c r="G75"/>
  <c r="F51"/>
  <c r="F50"/>
  <c r="F49"/>
  <c r="H39"/>
  <c r="H38"/>
  <c r="H37"/>
  <c r="H43"/>
  <c r="H42"/>
  <c r="H41"/>
  <c r="H51"/>
  <c r="H50"/>
  <c r="H49"/>
  <c r="G39"/>
  <c r="G38"/>
  <c r="G37"/>
  <c r="G43"/>
  <c r="G42"/>
  <c r="G41"/>
  <c r="G51"/>
  <c r="G50"/>
  <c r="G49"/>
  <c r="G47"/>
  <c r="G46"/>
  <c r="G45"/>
  <c r="G36"/>
  <c r="G20"/>
  <c r="G19"/>
  <c r="G23"/>
  <c r="G22"/>
  <c r="G26"/>
  <c r="G29"/>
  <c r="G31"/>
  <c r="G28"/>
  <c r="G25"/>
  <c r="G34"/>
  <c r="G33"/>
  <c r="G17"/>
  <c r="F39"/>
  <c r="F38"/>
  <c r="F37"/>
  <c r="F43"/>
  <c r="F42"/>
  <c r="F41"/>
  <c r="H26"/>
  <c r="H29"/>
  <c r="H31"/>
  <c r="F29"/>
  <c r="F31"/>
  <c r="F28"/>
  <c r="H20"/>
  <c r="H19"/>
  <c r="F20"/>
  <c r="F19"/>
  <c r="F26"/>
  <c r="F25"/>
  <c r="F23"/>
  <c r="F22"/>
  <c r="F34"/>
  <c r="F33"/>
  <c r="G56"/>
  <c r="G58"/>
  <c r="G55"/>
  <c r="G66"/>
  <c r="G63"/>
  <c r="H34"/>
  <c r="H33"/>
  <c r="H23"/>
  <c r="H22"/>
  <c r="H47"/>
  <c r="H46"/>
  <c r="H45"/>
  <c r="F47"/>
  <c r="F46"/>
  <c r="F45"/>
  <c r="H71"/>
  <c r="G71"/>
  <c r="G73"/>
  <c r="G68"/>
  <c r="G54"/>
  <c r="G53"/>
  <c r="F18"/>
  <c r="H28"/>
  <c r="H25"/>
  <c r="H18"/>
  <c r="G18"/>
  <c r="H36"/>
  <c r="H17"/>
  <c r="F36"/>
  <c r="F17"/>
  <c r="H78"/>
  <c r="G78"/>
  <c r="F54"/>
  <c r="F53"/>
  <c r="F78"/>
</calcChain>
</file>

<file path=xl/sharedStrings.xml><?xml version="1.0" encoding="utf-8"?>
<sst xmlns="http://schemas.openxmlformats.org/spreadsheetml/2006/main" count="191" uniqueCount="146">
  <si>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</si>
  <si>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</si>
  <si>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</si>
  <si>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</si>
  <si>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</si>
  <si>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</si>
  <si>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</si>
  <si>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</si>
  <si>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</si>
  <si>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</si>
  <si>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</si>
  <si>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</si>
  <si>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</si>
  <si>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</si>
  <si>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</si>
  <si>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</si>
  <si>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</si>
  <si>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</si>
  <si>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</si>
  <si>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</si>
  <si>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</si>
  <si>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</si>
  <si>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</si>
  <si>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</si>
  <si>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</si>
  <si>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</si>
  <si>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</si>
  <si>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</si>
  <si>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</si>
  <si>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</si>
  <si>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</si>
  <si>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</si>
  <si>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</si>
  <si>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</si>
  <si>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</si>
  <si>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</si>
  <si>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</si>
  <si>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</si>
  <si>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</si>
  <si>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</si>
  <si>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</si>
  <si>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</si>
  <si>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</si>
  <si>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</si>
  <si>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</si>
  <si>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</si>
  <si>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</si>
  <si>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</si>
  <si>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</si>
  <si>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</si>
  <si>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</si>
  <si>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</si>
  <si>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</si>
  <si>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</si>
  <si>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</si>
  <si>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</si>
  <si>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</si>
  <si>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</si>
  <si>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</si>
  <si>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</si>
  <si>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</si>
  <si>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</si>
  <si>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1 13 02995 10 0000 130 </t>
  </si>
  <si>
    <t>Прочие доходы от компенсации затрат бюджетов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</si>
  <si>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</si>
  <si>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</si>
  <si>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</si>
  <si>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</si>
  <si>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</si>
  <si>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</si>
  <si>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</si>
  <si>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</si>
  <si>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</si>
  <si>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</si>
  <si>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</si>
  <si>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</si>
  <si>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</si>
  <si>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</si>
  <si>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</si>
  <si>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</si>
  <si>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</si>
  <si>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</si>
  <si>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</si>
  <si>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</si>
  <si>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</si>
  <si>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</si>
  <si>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</si>
  <si>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</si>
  <si>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</si>
  <si>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Председатель Собрания депутатов- 
глава Александровского сельского поселения                                                  Е.А.Остапец   </t>
  </si>
  <si>
    <t>Приложение №1</t>
  </si>
  <si>
    <t>2024 год</t>
  </si>
  <si>
    <t xml:space="preserve">2 02 15001 00 0000 150 </t>
  </si>
  <si>
    <t xml:space="preserve">2 02 15001 10 0000 150 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</si>
  <si>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</si>
  <si>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</si>
  <si>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</t>
  </si>
  <si>
    <t xml:space="preserve">2 02 49999 00 0000 150 </t>
  </si>
  <si>
    <t>Прочие межбюджетные трансферты, передаваемые бюджетам сельских поселений</t>
  </si>
  <si>
    <t xml:space="preserve">2 02 49999 10 0000 150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</si>
  <si>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</si>
  <si>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</si>
  <si>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1 14 06025 10 0000 430 </t>
  </si>
  <si>
    <t xml:space="preserve">1 14 06020 00 0000 430 </t>
  </si>
  <si>
    <t xml:space="preserve">1 14 06000 00 0000 430 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</si>
  <si>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</si>
  <si>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</si>
  <si>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</si>
  <si>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</si>
  <si>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 xml:space="preserve">1 14 00000 00 0000 000 </t>
  </si>
  <si>
    <t>2 02 45160 10 0000 150</t>
  </si>
  <si>
    <t>2 02 45160 00 0000 150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</si>
  <si>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</si>
  <si>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</si>
  <si>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2 02 15002 00 0000 150</t>
  </si>
  <si>
    <t>2 02 15002 10 0000 150</t>
  </si>
  <si>
    <t>1 01 02010 01 0000 110</t>
  </si>
  <si>
    <t>"О бюджете Александровского сельского</t>
  </si>
  <si>
    <t>2025 год</t>
  </si>
  <si>
    <t>Александровского сельского поселения</t>
  </si>
  <si>
    <t>поселения Азовского района на 2024 год и</t>
  </si>
  <si>
    <t>на плановый период 2025 и 2026 годов"</t>
  </si>
  <si>
    <t>Обьем поступлений доходов бюджета Александровского сельского поселения Азовского района на 2024 год
и на плановый период 2025 и 2026 годов</t>
  </si>
  <si>
    <t>2026 год</t>
  </si>
  <si>
    <t>Инициативные платежи</t>
  </si>
  <si>
    <t>Инициативные платежи, зачисляемые в бюджеты сельских поселений</t>
  </si>
  <si>
    <t>1 17 15030 10 0000 150</t>
  </si>
  <si>
    <t>1 17 15000 00 0000 150</t>
  </si>
  <si>
    <t>ПРОЧИЕ НЕНАЛОГОВЫЕ ДОХОДЫ</t>
  </si>
  <si>
    <t>1 17 00000 00 0000 000</t>
  </si>
  <si>
    <t>"О внесениии изменений и дополнений в решение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</si>
  <si>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</si>
  <si>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</si>
  <si>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</si>
  <si>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2 18 60010 00 0000 150</t>
  </si>
  <si>
    <t>2 18 60000 00 0000 150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</si>
  <si>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</si>
  <si>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</si>
  <si>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1 17 15030 10 0002 150</t>
  </si>
  <si>
    <t>Субсидия на обеспечение развития и укрепления материольно- технической базы домов культуры в населенных пунктах с числом жителей до 50 тысяч человек</t>
  </si>
  <si>
    <t>2 02 20000 00 0000 150</t>
  </si>
  <si>
    <t>2 02 25467 00 0000 150</t>
  </si>
  <si>
    <t>2 02 25467 10 0000 150</t>
  </si>
  <si>
    <t>к решению Собрания депутатов</t>
  </si>
  <si>
    <t>от 27.12.2024 №117</t>
  </si>
  <si>
    <t>Инициативные платежи, зачисляемые в бюджеты сельских поселений (Устройство спортивной площадки по адресу: Российская Федерация, Ростовская область, Азовский муниципальный район, Александровское сельское поселение, с. Александровка, улица Советская, зу 17а).</t>
  </si>
</sst>
</file>

<file path=xl/styles.xml><?xml version="1.0" encoding="utf-8"?>
<styleSheet xmlns="http://schemas.openxmlformats.org/spreadsheetml/2006/main">
  <numFmts count="1">
    <numFmt numFmtId="164" formatCode="?"/>
  </numFmts>
  <fonts count="15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sz val="14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5" fillId="0" borderId="0" xfId="0" applyFont="1"/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0" borderId="0" xfId="0" applyNumberFormat="1" applyFont="1"/>
    <xf numFmtId="4" fontId="9" fillId="2" borderId="2" xfId="0" applyNumberFormat="1" applyFont="1" applyFill="1" applyBorder="1" applyAlignment="1">
      <alignment horizontal="right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164" fontId="10" fillId="2" borderId="2" xfId="0" applyNumberFormat="1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" fontId="10" fillId="2" borderId="2" xfId="0" applyNumberFormat="1" applyFont="1" applyFill="1" applyBorder="1" applyAlignment="1">
      <alignment horizontal="right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justify" vertical="top" wrapText="1"/>
    </xf>
    <xf numFmtId="49" fontId="6" fillId="3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justify" vertical="center" wrapText="1"/>
    </xf>
    <xf numFmtId="4" fontId="6" fillId="3" borderId="2" xfId="0" applyNumberFormat="1" applyFont="1" applyFill="1" applyBorder="1" applyAlignment="1">
      <alignment horizontal="right" wrapText="1"/>
    </xf>
    <xf numFmtId="0" fontId="5" fillId="3" borderId="0" xfId="0" applyFont="1" applyFill="1"/>
    <xf numFmtId="0" fontId="14" fillId="0" borderId="0" xfId="0" applyFont="1" applyAlignment="1">
      <alignment horizontal="justify" vertical="center"/>
    </xf>
    <xf numFmtId="0" fontId="14" fillId="0" borderId="2" xfId="0" applyFont="1" applyBorder="1" applyAlignment="1">
      <alignment horizontal="justify" vertical="center"/>
    </xf>
    <xf numFmtId="49" fontId="14" fillId="2" borderId="1" xfId="0" applyNumberFormat="1" applyFont="1" applyFill="1" applyBorder="1" applyAlignment="1">
      <alignment horizontal="right" vertical="center"/>
    </xf>
    <xf numFmtId="49" fontId="14" fillId="2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0"/>
  <sheetViews>
    <sheetView tabSelected="1" view="pageBreakPreview" topLeftCell="A37" zoomScale="70" zoomScaleNormal="80" zoomScaleSheetLayoutView="70" workbookViewId="0">
      <selection activeCell="K52" sqref="K52"/>
    </sheetView>
  </sheetViews>
  <sheetFormatPr defaultRowHeight="18" customHeight="1"/>
  <cols>
    <col min="1" max="1" width="80.7109375" customWidth="1"/>
    <col min="2" max="2" width="20.7109375" hidden="1" customWidth="1"/>
    <col min="3" max="3" width="40.7109375" hidden="1" customWidth="1"/>
    <col min="4" max="4" width="35.140625" customWidth="1"/>
    <col min="5" max="5" width="80.7109375" hidden="1" customWidth="1"/>
    <col min="6" max="8" width="14.42578125" customWidth="1"/>
    <col min="11" max="11" width="12.5703125" bestFit="1" customWidth="1"/>
    <col min="12" max="12" width="12.7109375" customWidth="1"/>
    <col min="13" max="13" width="15.7109375" customWidth="1"/>
    <col min="14" max="14" width="14.140625" customWidth="1"/>
  </cols>
  <sheetData>
    <row r="1" spans="1:13" ht="18.75">
      <c r="A1" s="2"/>
      <c r="B1" s="2"/>
      <c r="C1" s="2"/>
      <c r="D1" s="2"/>
      <c r="E1" s="2"/>
      <c r="F1" s="29"/>
      <c r="G1" s="29"/>
      <c r="H1" s="29" t="s">
        <v>90</v>
      </c>
    </row>
    <row r="2" spans="1:13" ht="18.75">
      <c r="A2" s="2"/>
      <c r="B2" s="2"/>
      <c r="C2" s="2"/>
      <c r="D2" s="2"/>
      <c r="E2" s="2"/>
      <c r="F2" s="29"/>
      <c r="G2" s="29"/>
      <c r="H2" s="29" t="s">
        <v>143</v>
      </c>
    </row>
    <row r="3" spans="1:13" ht="18.75">
      <c r="A3" s="2"/>
      <c r="B3" s="2"/>
      <c r="C3" s="2"/>
      <c r="D3" s="38" t="s">
        <v>119</v>
      </c>
      <c r="E3" s="38"/>
      <c r="F3" s="38"/>
      <c r="G3" s="38"/>
      <c r="H3" s="38"/>
    </row>
    <row r="4" spans="1:13" ht="18.75">
      <c r="A4" s="2"/>
      <c r="B4" s="2"/>
      <c r="C4" s="2"/>
      <c r="D4" s="38" t="s">
        <v>130</v>
      </c>
      <c r="E4" s="38"/>
      <c r="F4" s="38"/>
      <c r="G4" s="38"/>
      <c r="H4" s="38"/>
    </row>
    <row r="5" spans="1:13" ht="17.25" customHeight="1">
      <c r="A5" s="2"/>
      <c r="B5" s="2"/>
      <c r="C5" s="2"/>
      <c r="D5" s="2"/>
      <c r="E5" s="2"/>
      <c r="F5" s="39" t="s">
        <v>117</v>
      </c>
      <c r="G5" s="39"/>
      <c r="H5" s="39"/>
    </row>
    <row r="6" spans="1:13" ht="18.75">
      <c r="A6" s="2"/>
      <c r="B6" s="2"/>
      <c r="C6" s="2"/>
      <c r="D6" s="2"/>
      <c r="E6" s="2"/>
      <c r="F6" s="29"/>
      <c r="G6" s="29"/>
      <c r="H6" s="29" t="s">
        <v>120</v>
      </c>
    </row>
    <row r="7" spans="1:13" ht="18.75">
      <c r="A7" s="2"/>
      <c r="B7" s="2"/>
      <c r="C7" s="2"/>
      <c r="D7" s="2"/>
      <c r="E7" s="2"/>
      <c r="F7" s="29"/>
      <c r="G7" s="29"/>
      <c r="H7" s="29" t="s">
        <v>121</v>
      </c>
    </row>
    <row r="8" spans="1:13" ht="21" customHeight="1">
      <c r="A8" s="2"/>
      <c r="B8" s="2"/>
      <c r="C8" s="2"/>
      <c r="D8" s="2"/>
      <c r="E8" s="2"/>
      <c r="F8" s="29"/>
      <c r="G8" s="29"/>
      <c r="H8" s="29" t="s">
        <v>144</v>
      </c>
    </row>
    <row r="9" spans="1:13" s="10" customFormat="1" ht="55.5" customHeight="1">
      <c r="A9" s="42" t="s">
        <v>122</v>
      </c>
      <c r="B9" s="42"/>
      <c r="C9" s="42"/>
      <c r="D9" s="42"/>
      <c r="E9" s="42"/>
      <c r="F9" s="42"/>
      <c r="G9" s="42"/>
      <c r="H9" s="42"/>
    </row>
    <row r="10" spans="1:13" s="10" customFormat="1" ht="18.75"/>
    <row r="11" spans="1:13" s="10" customFormat="1" ht="18" customHeight="1">
      <c r="C11" s="1"/>
      <c r="D11" s="1"/>
      <c r="E11" s="1"/>
      <c r="H11" s="1" t="s">
        <v>0</v>
      </c>
    </row>
    <row r="12" spans="1:13" s="10" customFormat="1" ht="18.75">
      <c r="A12" s="41" t="s">
        <v>10</v>
      </c>
      <c r="B12" s="41" t="s">
        <v>11</v>
      </c>
      <c r="C12" s="41" t="s">
        <v>1</v>
      </c>
      <c r="D12" s="41" t="s">
        <v>2</v>
      </c>
      <c r="E12" s="41" t="s">
        <v>10</v>
      </c>
      <c r="F12" s="41" t="s">
        <v>91</v>
      </c>
      <c r="G12" s="40" t="s">
        <v>118</v>
      </c>
      <c r="H12" s="40" t="s">
        <v>123</v>
      </c>
    </row>
    <row r="13" spans="1:13" s="10" customFormat="1" ht="18.75">
      <c r="A13" s="41"/>
      <c r="B13" s="41"/>
      <c r="C13" s="41"/>
      <c r="D13" s="41"/>
      <c r="E13" s="41"/>
      <c r="F13" s="40"/>
      <c r="G13" s="40"/>
      <c r="H13" s="40"/>
    </row>
    <row r="14" spans="1:13" s="10" customFormat="1" ht="27.75" customHeight="1">
      <c r="A14" s="41"/>
      <c r="B14" s="41"/>
      <c r="C14" s="41"/>
      <c r="D14" s="41"/>
      <c r="E14" s="41"/>
      <c r="F14" s="40"/>
      <c r="G14" s="40"/>
      <c r="H14" s="40"/>
    </row>
    <row r="15" spans="1:13" s="10" customFormat="1" ht="19.899999999999999" hidden="1" customHeight="1">
      <c r="A15" s="3" t="s">
        <v>3</v>
      </c>
      <c r="B15" s="3" t="s">
        <v>4</v>
      </c>
      <c r="C15" s="3" t="s">
        <v>5</v>
      </c>
      <c r="D15" s="3" t="s">
        <v>5</v>
      </c>
      <c r="E15" s="3" t="s">
        <v>6</v>
      </c>
      <c r="F15" s="3" t="s">
        <v>7</v>
      </c>
      <c r="G15" s="3" t="s">
        <v>8</v>
      </c>
      <c r="H15" s="3" t="s">
        <v>9</v>
      </c>
    </row>
    <row r="16" spans="1:13" s="10" customFormat="1" ht="19.899999999999999" customHeight="1">
      <c r="A16" s="4" t="s">
        <v>12</v>
      </c>
      <c r="B16" s="5"/>
      <c r="C16" s="5"/>
      <c r="D16" s="5"/>
      <c r="E16" s="4" t="s">
        <v>12</v>
      </c>
      <c r="F16" s="6"/>
      <c r="G16" s="6"/>
      <c r="H16" s="6"/>
      <c r="K16" s="14"/>
      <c r="L16" s="14"/>
      <c r="M16" s="14"/>
    </row>
    <row r="17" spans="1:14" s="10" customFormat="1" ht="19.899999999999999" customHeight="1">
      <c r="A17" s="7" t="s">
        <v>14</v>
      </c>
      <c r="B17" s="8"/>
      <c r="C17" s="8"/>
      <c r="D17" s="8" t="s">
        <v>13</v>
      </c>
      <c r="E17" s="7" t="s">
        <v>14</v>
      </c>
      <c r="F17" s="9">
        <f>F19+F22+F25+F33+F36</f>
        <v>11644.5</v>
      </c>
      <c r="G17" s="9">
        <f>G19+G22+G25+G33+G36</f>
        <v>12649.5</v>
      </c>
      <c r="H17" s="9">
        <f>H19+H22+H25+H33+H36</f>
        <v>12619.3</v>
      </c>
      <c r="K17" s="14"/>
      <c r="L17" s="14"/>
      <c r="M17" s="14"/>
    </row>
    <row r="18" spans="1:14" s="10" customFormat="1" ht="18.75">
      <c r="A18" s="11" t="s">
        <v>15</v>
      </c>
      <c r="B18" s="12"/>
      <c r="C18" s="12"/>
      <c r="D18" s="12"/>
      <c r="E18" s="11" t="s">
        <v>15</v>
      </c>
      <c r="F18" s="13">
        <f>F19+F22+F25+F33</f>
        <v>10915.3</v>
      </c>
      <c r="G18" s="13">
        <f t="shared" ref="G18:H18" si="0">G19+G22+G25+G33</f>
        <v>11363.9</v>
      </c>
      <c r="H18" s="13">
        <f t="shared" si="0"/>
        <v>11830.5</v>
      </c>
    </row>
    <row r="19" spans="1:14" s="10" customFormat="1" ht="18.75">
      <c r="A19" s="7" t="s">
        <v>17</v>
      </c>
      <c r="B19" s="8"/>
      <c r="C19" s="8"/>
      <c r="D19" s="8" t="s">
        <v>16</v>
      </c>
      <c r="E19" s="7" t="s">
        <v>17</v>
      </c>
      <c r="F19" s="15">
        <f t="shared" ref="F19:H20" si="1">F20</f>
        <v>1819.5</v>
      </c>
      <c r="G19" s="15">
        <f t="shared" si="1"/>
        <v>1978.5</v>
      </c>
      <c r="H19" s="15">
        <f t="shared" si="1"/>
        <v>2095.1999999999998</v>
      </c>
    </row>
    <row r="20" spans="1:14" s="10" customFormat="1" ht="18.75">
      <c r="A20" s="11" t="s">
        <v>19</v>
      </c>
      <c r="B20" s="12"/>
      <c r="C20" s="12"/>
      <c r="D20" s="12" t="s">
        <v>18</v>
      </c>
      <c r="E20" s="11" t="s">
        <v>19</v>
      </c>
      <c r="F20" s="13">
        <f t="shared" si="1"/>
        <v>1819.5</v>
      </c>
      <c r="G20" s="13">
        <f t="shared" si="1"/>
        <v>1978.5</v>
      </c>
      <c r="H20" s="13">
        <f t="shared" si="1"/>
        <v>2095.1999999999998</v>
      </c>
    </row>
    <row r="21" spans="1:14" s="35" customFormat="1" ht="148.5" customHeight="1">
      <c r="A21" s="31" t="s">
        <v>131</v>
      </c>
      <c r="B21" s="32"/>
      <c r="C21" s="32"/>
      <c r="D21" s="32" t="s">
        <v>116</v>
      </c>
      <c r="E21" s="33"/>
      <c r="F21" s="34">
        <v>1819.5</v>
      </c>
      <c r="G21" s="34">
        <v>1978.5</v>
      </c>
      <c r="H21" s="34">
        <v>2095.1999999999998</v>
      </c>
    </row>
    <row r="22" spans="1:14" s="10" customFormat="1" ht="18.75">
      <c r="A22" s="7" t="s">
        <v>21</v>
      </c>
      <c r="B22" s="8"/>
      <c r="C22" s="8"/>
      <c r="D22" s="8" t="s">
        <v>20</v>
      </c>
      <c r="E22" s="7" t="s">
        <v>21</v>
      </c>
      <c r="F22" s="15">
        <f t="shared" ref="F22:H23" si="2">F23</f>
        <v>2881.8</v>
      </c>
      <c r="G22" s="15">
        <f t="shared" si="2"/>
        <v>2997.1</v>
      </c>
      <c r="H22" s="15">
        <f t="shared" si="2"/>
        <v>3116.9</v>
      </c>
      <c r="L22" s="14"/>
      <c r="M22" s="14"/>
      <c r="N22" s="14"/>
    </row>
    <row r="23" spans="1:14" s="10" customFormat="1" ht="18.75">
      <c r="A23" s="11" t="s">
        <v>23</v>
      </c>
      <c r="B23" s="12"/>
      <c r="C23" s="12"/>
      <c r="D23" s="12" t="s">
        <v>22</v>
      </c>
      <c r="E23" s="11" t="s">
        <v>23</v>
      </c>
      <c r="F23" s="13">
        <f t="shared" si="2"/>
        <v>2881.8</v>
      </c>
      <c r="G23" s="13">
        <f t="shared" si="2"/>
        <v>2997.1</v>
      </c>
      <c r="H23" s="13">
        <f t="shared" si="2"/>
        <v>3116.9</v>
      </c>
      <c r="L23" s="14"/>
      <c r="M23" s="14"/>
      <c r="N23" s="14"/>
    </row>
    <row r="24" spans="1:14" s="10" customFormat="1" ht="18.75">
      <c r="A24" s="11" t="s">
        <v>23</v>
      </c>
      <c r="B24" s="12"/>
      <c r="C24" s="12"/>
      <c r="D24" s="12" t="s">
        <v>24</v>
      </c>
      <c r="E24" s="11" t="s">
        <v>23</v>
      </c>
      <c r="F24" s="13">
        <v>2881.8</v>
      </c>
      <c r="G24" s="13">
        <v>2997.1</v>
      </c>
      <c r="H24" s="13">
        <v>3116.9</v>
      </c>
      <c r="L24" s="14"/>
      <c r="M24" s="14"/>
      <c r="N24" s="14"/>
    </row>
    <row r="25" spans="1:14" s="10" customFormat="1" ht="18.75">
      <c r="A25" s="7" t="s">
        <v>26</v>
      </c>
      <c r="B25" s="8"/>
      <c r="C25" s="8"/>
      <c r="D25" s="8" t="s">
        <v>25</v>
      </c>
      <c r="E25" s="7" t="s">
        <v>26</v>
      </c>
      <c r="F25" s="9">
        <f>F26+F28</f>
        <v>6189.5</v>
      </c>
      <c r="G25" s="9">
        <f>G26+G28</f>
        <v>6362.7999999999993</v>
      </c>
      <c r="H25" s="9">
        <f>H26+H28</f>
        <v>6591.9</v>
      </c>
    </row>
    <row r="26" spans="1:14" s="10" customFormat="1" ht="18.75">
      <c r="A26" s="11" t="s">
        <v>28</v>
      </c>
      <c r="B26" s="12"/>
      <c r="C26" s="12"/>
      <c r="D26" s="12" t="s">
        <v>27</v>
      </c>
      <c r="E26" s="11" t="s">
        <v>28</v>
      </c>
      <c r="F26" s="13">
        <f>F27</f>
        <v>325</v>
      </c>
      <c r="G26" s="13">
        <f>G27</f>
        <v>325</v>
      </c>
      <c r="H26" s="13">
        <f>H27</f>
        <v>325</v>
      </c>
    </row>
    <row r="27" spans="1:14" s="10" customFormat="1" ht="70.5" customHeight="1">
      <c r="A27" s="11" t="s">
        <v>30</v>
      </c>
      <c r="B27" s="12"/>
      <c r="C27" s="12"/>
      <c r="D27" s="12" t="s">
        <v>29</v>
      </c>
      <c r="E27" s="11" t="s">
        <v>30</v>
      </c>
      <c r="F27" s="13">
        <v>325</v>
      </c>
      <c r="G27" s="13">
        <v>325</v>
      </c>
      <c r="H27" s="13">
        <v>325</v>
      </c>
    </row>
    <row r="28" spans="1:14" s="10" customFormat="1" ht="18.75">
      <c r="A28" s="11" t="s">
        <v>32</v>
      </c>
      <c r="B28" s="12"/>
      <c r="C28" s="12"/>
      <c r="D28" s="12" t="s">
        <v>31</v>
      </c>
      <c r="E28" s="11" t="s">
        <v>32</v>
      </c>
      <c r="F28" s="13">
        <f>F29+F31</f>
        <v>5864.5</v>
      </c>
      <c r="G28" s="13">
        <f>G29+G31</f>
        <v>6037.7999999999993</v>
      </c>
      <c r="H28" s="13">
        <f>H29+H31</f>
        <v>6266.9</v>
      </c>
      <c r="K28" s="14"/>
      <c r="L28" s="14"/>
      <c r="M28" s="14"/>
    </row>
    <row r="29" spans="1:14" s="10" customFormat="1" ht="18.75">
      <c r="A29" s="11" t="s">
        <v>34</v>
      </c>
      <c r="B29" s="12"/>
      <c r="C29" s="12"/>
      <c r="D29" s="12" t="s">
        <v>33</v>
      </c>
      <c r="E29" s="11" t="s">
        <v>34</v>
      </c>
      <c r="F29" s="13">
        <f>F30</f>
        <v>1285.9000000000001</v>
      </c>
      <c r="G29" s="13">
        <f>G30</f>
        <v>1285.9000000000001</v>
      </c>
      <c r="H29" s="13">
        <f>H30</f>
        <v>1285.9000000000001</v>
      </c>
    </row>
    <row r="30" spans="1:14" s="10" customFormat="1" ht="48.75" customHeight="1">
      <c r="A30" s="11" t="s">
        <v>36</v>
      </c>
      <c r="B30" s="12"/>
      <c r="C30" s="12"/>
      <c r="D30" s="12" t="s">
        <v>35</v>
      </c>
      <c r="E30" s="11" t="s">
        <v>36</v>
      </c>
      <c r="F30" s="13">
        <v>1285.9000000000001</v>
      </c>
      <c r="G30" s="13">
        <v>1285.9000000000001</v>
      </c>
      <c r="H30" s="13">
        <v>1285.9000000000001</v>
      </c>
    </row>
    <row r="31" spans="1:14" s="10" customFormat="1" ht="18.75">
      <c r="A31" s="11" t="s">
        <v>38</v>
      </c>
      <c r="B31" s="12"/>
      <c r="C31" s="12"/>
      <c r="D31" s="12" t="s">
        <v>37</v>
      </c>
      <c r="E31" s="11" t="s">
        <v>38</v>
      </c>
      <c r="F31" s="13">
        <f>F32</f>
        <v>4578.6000000000004</v>
      </c>
      <c r="G31" s="13">
        <f>G32</f>
        <v>4751.8999999999996</v>
      </c>
      <c r="H31" s="13">
        <f>H32</f>
        <v>4981</v>
      </c>
    </row>
    <row r="32" spans="1:14" s="10" customFormat="1" ht="48" customHeight="1">
      <c r="A32" s="11" t="s">
        <v>40</v>
      </c>
      <c r="B32" s="12"/>
      <c r="C32" s="12"/>
      <c r="D32" s="12" t="s">
        <v>39</v>
      </c>
      <c r="E32" s="11" t="s">
        <v>40</v>
      </c>
      <c r="F32" s="13">
        <v>4578.6000000000004</v>
      </c>
      <c r="G32" s="13">
        <v>4751.8999999999996</v>
      </c>
      <c r="H32" s="13">
        <v>4981</v>
      </c>
    </row>
    <row r="33" spans="1:8" s="10" customFormat="1" ht="18.75">
      <c r="A33" s="7" t="s">
        <v>42</v>
      </c>
      <c r="B33" s="8"/>
      <c r="C33" s="8"/>
      <c r="D33" s="8" t="s">
        <v>41</v>
      </c>
      <c r="E33" s="7" t="s">
        <v>42</v>
      </c>
      <c r="F33" s="15">
        <f t="shared" ref="F33:H34" si="3">F34</f>
        <v>24.5</v>
      </c>
      <c r="G33" s="15">
        <f t="shared" si="3"/>
        <v>25.5</v>
      </c>
      <c r="H33" s="15">
        <f t="shared" si="3"/>
        <v>26.5</v>
      </c>
    </row>
    <row r="34" spans="1:8" s="10" customFormat="1" ht="68.25" customHeight="1">
      <c r="A34" s="11" t="s">
        <v>44</v>
      </c>
      <c r="B34" s="12"/>
      <c r="C34" s="12"/>
      <c r="D34" s="12" t="s">
        <v>43</v>
      </c>
      <c r="E34" s="11" t="s">
        <v>44</v>
      </c>
      <c r="F34" s="13">
        <f t="shared" si="3"/>
        <v>24.5</v>
      </c>
      <c r="G34" s="13">
        <f t="shared" si="3"/>
        <v>25.5</v>
      </c>
      <c r="H34" s="13">
        <f t="shared" si="3"/>
        <v>26.5</v>
      </c>
    </row>
    <row r="35" spans="1:8" s="10" customFormat="1" ht="91.5" customHeight="1">
      <c r="A35" s="11" t="s">
        <v>46</v>
      </c>
      <c r="B35" s="12"/>
      <c r="C35" s="12"/>
      <c r="D35" s="12" t="s">
        <v>45</v>
      </c>
      <c r="E35" s="11" t="s">
        <v>46</v>
      </c>
      <c r="F35" s="13">
        <v>24.5</v>
      </c>
      <c r="G35" s="13">
        <v>25.5</v>
      </c>
      <c r="H35" s="13">
        <v>26.5</v>
      </c>
    </row>
    <row r="36" spans="1:8" s="10" customFormat="1" ht="18.75">
      <c r="A36" s="11" t="s">
        <v>47</v>
      </c>
      <c r="B36" s="12"/>
      <c r="C36" s="12"/>
      <c r="D36" s="12"/>
      <c r="E36" s="11" t="s">
        <v>47</v>
      </c>
      <c r="F36" s="13">
        <f>F37+F41+F45+F49</f>
        <v>729.2</v>
      </c>
      <c r="G36" s="13">
        <f>G37+G41+G45+G49</f>
        <v>1285.6000000000001</v>
      </c>
      <c r="H36" s="13">
        <f>H37+H41+H45+H49</f>
        <v>788.8</v>
      </c>
    </row>
    <row r="37" spans="1:8" s="10" customFormat="1" ht="68.25" customHeight="1">
      <c r="A37" s="7" t="s">
        <v>49</v>
      </c>
      <c r="B37" s="8"/>
      <c r="C37" s="8"/>
      <c r="D37" s="8" t="s">
        <v>48</v>
      </c>
      <c r="E37" s="7" t="s">
        <v>49</v>
      </c>
      <c r="F37" s="15">
        <f t="shared" ref="F37:H39" si="4">F38</f>
        <v>544.9</v>
      </c>
      <c r="G37" s="15">
        <f t="shared" si="4"/>
        <v>566.70000000000005</v>
      </c>
      <c r="H37" s="15">
        <f t="shared" si="4"/>
        <v>589.4</v>
      </c>
    </row>
    <row r="38" spans="1:8" s="10" customFormat="1" ht="106.5" customHeight="1">
      <c r="A38" s="11" t="s">
        <v>51</v>
      </c>
      <c r="B38" s="12"/>
      <c r="C38" s="12"/>
      <c r="D38" s="12" t="s">
        <v>50</v>
      </c>
      <c r="E38" s="11" t="s">
        <v>51</v>
      </c>
      <c r="F38" s="13">
        <f t="shared" si="4"/>
        <v>544.9</v>
      </c>
      <c r="G38" s="13">
        <f t="shared" si="4"/>
        <v>566.70000000000005</v>
      </c>
      <c r="H38" s="13">
        <f t="shared" si="4"/>
        <v>589.4</v>
      </c>
    </row>
    <row r="39" spans="1:8" s="10" customFormat="1" ht="108.75" customHeight="1">
      <c r="A39" s="11" t="s">
        <v>53</v>
      </c>
      <c r="B39" s="12"/>
      <c r="C39" s="12"/>
      <c r="D39" s="12" t="s">
        <v>52</v>
      </c>
      <c r="E39" s="11" t="s">
        <v>53</v>
      </c>
      <c r="F39" s="13">
        <f t="shared" si="4"/>
        <v>544.9</v>
      </c>
      <c r="G39" s="13">
        <f t="shared" si="4"/>
        <v>566.70000000000005</v>
      </c>
      <c r="H39" s="13">
        <f t="shared" si="4"/>
        <v>589.4</v>
      </c>
    </row>
    <row r="40" spans="1:8" s="10" customFormat="1" ht="90" customHeight="1">
      <c r="A40" s="11" t="s">
        <v>55</v>
      </c>
      <c r="B40" s="12"/>
      <c r="C40" s="12"/>
      <c r="D40" s="12" t="s">
        <v>54</v>
      </c>
      <c r="E40" s="11" t="s">
        <v>55</v>
      </c>
      <c r="F40" s="13">
        <v>544.9</v>
      </c>
      <c r="G40" s="13">
        <v>566.70000000000005</v>
      </c>
      <c r="H40" s="13">
        <v>589.4</v>
      </c>
    </row>
    <row r="41" spans="1:8" s="10" customFormat="1" ht="48" customHeight="1">
      <c r="A41" s="7" t="s">
        <v>57</v>
      </c>
      <c r="B41" s="8"/>
      <c r="C41" s="8"/>
      <c r="D41" s="8" t="s">
        <v>56</v>
      </c>
      <c r="E41" s="7" t="s">
        <v>57</v>
      </c>
      <c r="F41" s="15">
        <f t="shared" ref="F41:H43" si="5">F42</f>
        <v>184.3</v>
      </c>
      <c r="G41" s="15">
        <f t="shared" si="5"/>
        <v>191.7</v>
      </c>
      <c r="H41" s="15">
        <f t="shared" si="5"/>
        <v>199.4</v>
      </c>
    </row>
    <row r="42" spans="1:8" s="10" customFormat="1" ht="23.25" customHeight="1">
      <c r="A42" s="11" t="s">
        <v>59</v>
      </c>
      <c r="B42" s="12"/>
      <c r="C42" s="12"/>
      <c r="D42" s="12" t="s">
        <v>58</v>
      </c>
      <c r="E42" s="11" t="s">
        <v>59</v>
      </c>
      <c r="F42" s="13">
        <f t="shared" si="5"/>
        <v>184.3</v>
      </c>
      <c r="G42" s="13">
        <f t="shared" si="5"/>
        <v>191.7</v>
      </c>
      <c r="H42" s="13">
        <f t="shared" si="5"/>
        <v>199.4</v>
      </c>
    </row>
    <row r="43" spans="1:8" s="10" customFormat="1" ht="19.5" customHeight="1">
      <c r="A43" s="11" t="s">
        <v>61</v>
      </c>
      <c r="B43" s="12"/>
      <c r="C43" s="12"/>
      <c r="D43" s="12" t="s">
        <v>60</v>
      </c>
      <c r="E43" s="11" t="s">
        <v>61</v>
      </c>
      <c r="F43" s="13">
        <f t="shared" si="5"/>
        <v>184.3</v>
      </c>
      <c r="G43" s="13">
        <f t="shared" si="5"/>
        <v>191.7</v>
      </c>
      <c r="H43" s="13">
        <f t="shared" si="5"/>
        <v>199.4</v>
      </c>
    </row>
    <row r="44" spans="1:8" s="10" customFormat="1" ht="34.15" customHeight="1">
      <c r="A44" s="11" t="s">
        <v>63</v>
      </c>
      <c r="B44" s="12"/>
      <c r="C44" s="12"/>
      <c r="D44" s="12" t="s">
        <v>62</v>
      </c>
      <c r="E44" s="11" t="s">
        <v>63</v>
      </c>
      <c r="F44" s="13">
        <v>184.3</v>
      </c>
      <c r="G44" s="13">
        <v>191.7</v>
      </c>
      <c r="H44" s="13">
        <v>199.4</v>
      </c>
    </row>
    <row r="45" spans="1:8" s="10" customFormat="1" ht="34.15" hidden="1" customHeight="1">
      <c r="A45" s="25" t="s">
        <v>108</v>
      </c>
      <c r="B45" s="12"/>
      <c r="C45" s="12"/>
      <c r="D45" s="26" t="s">
        <v>109</v>
      </c>
      <c r="E45" s="11"/>
      <c r="F45" s="15">
        <f t="shared" ref="F45:H47" si="6">F46</f>
        <v>0</v>
      </c>
      <c r="G45" s="15">
        <f t="shared" si="6"/>
        <v>0</v>
      </c>
      <c r="H45" s="15">
        <f t="shared" si="6"/>
        <v>0</v>
      </c>
    </row>
    <row r="46" spans="1:8" s="10" customFormat="1" ht="38.25" hidden="1" customHeight="1">
      <c r="A46" s="18" t="s">
        <v>105</v>
      </c>
      <c r="B46" s="12"/>
      <c r="C46" s="12"/>
      <c r="D46" s="24" t="s">
        <v>104</v>
      </c>
      <c r="E46" s="11"/>
      <c r="F46" s="13">
        <f t="shared" si="6"/>
        <v>0</v>
      </c>
      <c r="G46" s="13">
        <f t="shared" si="6"/>
        <v>0</v>
      </c>
      <c r="H46" s="13">
        <f t="shared" si="6"/>
        <v>0</v>
      </c>
    </row>
    <row r="47" spans="1:8" s="10" customFormat="1" ht="20.25" hidden="1" customHeight="1">
      <c r="A47" s="18" t="s">
        <v>106</v>
      </c>
      <c r="B47" s="12"/>
      <c r="C47" s="12"/>
      <c r="D47" s="24" t="s">
        <v>103</v>
      </c>
      <c r="E47" s="11"/>
      <c r="F47" s="13">
        <f t="shared" si="6"/>
        <v>0</v>
      </c>
      <c r="G47" s="13">
        <f t="shared" si="6"/>
        <v>0</v>
      </c>
      <c r="H47" s="13">
        <f t="shared" si="6"/>
        <v>0</v>
      </c>
    </row>
    <row r="48" spans="1:8" s="10" customFormat="1" ht="25.5" hidden="1" customHeight="1">
      <c r="A48" s="18" t="s">
        <v>107</v>
      </c>
      <c r="B48" s="12"/>
      <c r="C48" s="12"/>
      <c r="D48" s="12" t="s">
        <v>102</v>
      </c>
      <c r="E48" s="11"/>
      <c r="F48" s="13"/>
      <c r="G48" s="13">
        <v>0</v>
      </c>
      <c r="H48" s="13">
        <v>0</v>
      </c>
    </row>
    <row r="49" spans="1:14" s="10" customFormat="1" ht="18" customHeight="1">
      <c r="A49" s="30" t="s">
        <v>128</v>
      </c>
      <c r="B49" s="8"/>
      <c r="C49" s="8"/>
      <c r="D49" s="8" t="s">
        <v>129</v>
      </c>
      <c r="E49" s="11"/>
      <c r="F49" s="13">
        <f>F50</f>
        <v>0</v>
      </c>
      <c r="G49" s="13">
        <f>G50</f>
        <v>527.20000000000005</v>
      </c>
      <c r="H49" s="13">
        <f>H50</f>
        <v>0</v>
      </c>
    </row>
    <row r="50" spans="1:14" s="10" customFormat="1" ht="24" customHeight="1">
      <c r="A50" s="18" t="s">
        <v>124</v>
      </c>
      <c r="B50" s="12"/>
      <c r="C50" s="12"/>
      <c r="D50" s="12" t="s">
        <v>127</v>
      </c>
      <c r="E50" s="11"/>
      <c r="F50" s="13">
        <f>F51</f>
        <v>0</v>
      </c>
      <c r="G50" s="13">
        <f t="shared" ref="G50:H51" si="7">G51</f>
        <v>527.20000000000005</v>
      </c>
      <c r="H50" s="13">
        <f t="shared" si="7"/>
        <v>0</v>
      </c>
    </row>
    <row r="51" spans="1:14" s="10" customFormat="1" ht="30.75" customHeight="1">
      <c r="A51" s="18" t="s">
        <v>125</v>
      </c>
      <c r="B51" s="12"/>
      <c r="C51" s="12"/>
      <c r="D51" s="12" t="s">
        <v>126</v>
      </c>
      <c r="E51" s="11"/>
      <c r="F51" s="13">
        <f>F52</f>
        <v>0</v>
      </c>
      <c r="G51" s="13">
        <f t="shared" si="7"/>
        <v>527.20000000000005</v>
      </c>
      <c r="H51" s="13">
        <f t="shared" si="7"/>
        <v>0</v>
      </c>
    </row>
    <row r="52" spans="1:14" s="10" customFormat="1" ht="93.75">
      <c r="A52" s="18" t="s">
        <v>145</v>
      </c>
      <c r="B52" s="12"/>
      <c r="C52" s="12"/>
      <c r="D52" s="12" t="s">
        <v>138</v>
      </c>
      <c r="E52" s="11"/>
      <c r="F52" s="13">
        <v>0</v>
      </c>
      <c r="G52" s="13">
        <v>527.20000000000005</v>
      </c>
      <c r="H52" s="13">
        <v>0</v>
      </c>
    </row>
    <row r="53" spans="1:14" s="10" customFormat="1" ht="19.899999999999999" customHeight="1">
      <c r="A53" s="7" t="s">
        <v>65</v>
      </c>
      <c r="B53" s="8"/>
      <c r="C53" s="8"/>
      <c r="D53" s="8" t="s">
        <v>64</v>
      </c>
      <c r="E53" s="7" t="s">
        <v>65</v>
      </c>
      <c r="F53" s="9">
        <f>F54+F75</f>
        <v>15088.199999999999</v>
      </c>
      <c r="G53" s="9">
        <f>G54+G75</f>
        <v>9241.4</v>
      </c>
      <c r="H53" s="9">
        <f>H54+H75</f>
        <v>8391.4</v>
      </c>
    </row>
    <row r="54" spans="1:14" s="10" customFormat="1" ht="51" customHeight="1">
      <c r="A54" s="7" t="s">
        <v>67</v>
      </c>
      <c r="B54" s="8"/>
      <c r="C54" s="8"/>
      <c r="D54" s="8" t="s">
        <v>66</v>
      </c>
      <c r="E54" s="7" t="s">
        <v>67</v>
      </c>
      <c r="F54" s="9">
        <f>F55+F63+F68+F60</f>
        <v>15087.199999999999</v>
      </c>
      <c r="G54" s="9">
        <f>G55+G63+G68</f>
        <v>9241.4</v>
      </c>
      <c r="H54" s="9">
        <f>H55+H63+H68</f>
        <v>8391.4</v>
      </c>
      <c r="L54" s="14"/>
      <c r="M54" s="14"/>
      <c r="N54" s="14"/>
    </row>
    <row r="55" spans="1:14" s="10" customFormat="1" ht="18.75">
      <c r="A55" s="17" t="s">
        <v>69</v>
      </c>
      <c r="B55" s="12"/>
      <c r="C55" s="12"/>
      <c r="D55" s="16" t="s">
        <v>68</v>
      </c>
      <c r="E55" s="11" t="s">
        <v>69</v>
      </c>
      <c r="F55" s="13">
        <f>F56+F58</f>
        <v>11803.2</v>
      </c>
      <c r="G55" s="13">
        <f t="shared" ref="G55:H55" si="8">G56+G58</f>
        <v>8853.7999999999993</v>
      </c>
      <c r="H55" s="13">
        <f t="shared" si="8"/>
        <v>7968.4</v>
      </c>
    </row>
    <row r="56" spans="1:14" s="10" customFormat="1" ht="24.75" customHeight="1">
      <c r="A56" s="18" t="s">
        <v>94</v>
      </c>
      <c r="B56" s="12"/>
      <c r="C56" s="12"/>
      <c r="D56" s="16" t="s">
        <v>92</v>
      </c>
      <c r="E56" s="11" t="s">
        <v>70</v>
      </c>
      <c r="F56" s="13">
        <f>F57</f>
        <v>11067.2</v>
      </c>
      <c r="G56" s="13">
        <f>G57</f>
        <v>8853.7999999999993</v>
      </c>
      <c r="H56" s="13">
        <f>H57</f>
        <v>7968.4</v>
      </c>
    </row>
    <row r="57" spans="1:14" s="10" customFormat="1" ht="39.75" customHeight="1">
      <c r="A57" s="18" t="s">
        <v>95</v>
      </c>
      <c r="B57" s="12"/>
      <c r="C57" s="12"/>
      <c r="D57" s="16" t="s">
        <v>93</v>
      </c>
      <c r="E57" s="11" t="s">
        <v>71</v>
      </c>
      <c r="F57" s="13">
        <v>11067.2</v>
      </c>
      <c r="G57" s="13">
        <v>8853.7999999999993</v>
      </c>
      <c r="H57" s="13">
        <v>7968.4</v>
      </c>
    </row>
    <row r="58" spans="1:14" s="10" customFormat="1" ht="39.75" customHeight="1" thickBot="1">
      <c r="A58" s="27" t="s">
        <v>112</v>
      </c>
      <c r="B58" s="12"/>
      <c r="C58" s="12"/>
      <c r="D58" s="28" t="s">
        <v>114</v>
      </c>
      <c r="E58" s="11"/>
      <c r="F58" s="13">
        <f>F59</f>
        <v>736</v>
      </c>
      <c r="G58" s="13">
        <f>G59</f>
        <v>0</v>
      </c>
      <c r="H58" s="13">
        <f>H59</f>
        <v>0</v>
      </c>
    </row>
    <row r="59" spans="1:14" s="10" customFormat="1" ht="38.25" thickBot="1">
      <c r="A59" s="27" t="s">
        <v>113</v>
      </c>
      <c r="B59" s="12"/>
      <c r="C59" s="12"/>
      <c r="D59" s="28" t="s">
        <v>115</v>
      </c>
      <c r="E59" s="11"/>
      <c r="F59" s="13">
        <v>736</v>
      </c>
      <c r="G59" s="13">
        <v>0</v>
      </c>
      <c r="H59" s="13">
        <v>0</v>
      </c>
    </row>
    <row r="60" spans="1:14" s="10" customFormat="1" ht="56.25">
      <c r="A60" s="18" t="s">
        <v>139</v>
      </c>
      <c r="B60" s="12"/>
      <c r="C60" s="12"/>
      <c r="D60" s="16" t="s">
        <v>140</v>
      </c>
      <c r="E60" s="11"/>
      <c r="F60" s="13">
        <v>927.4</v>
      </c>
      <c r="G60" s="13">
        <v>0</v>
      </c>
      <c r="H60" s="13">
        <v>0</v>
      </c>
    </row>
    <row r="61" spans="1:14" s="10" customFormat="1" ht="56.25">
      <c r="A61" s="18" t="s">
        <v>139</v>
      </c>
      <c r="B61" s="12"/>
      <c r="C61" s="12"/>
      <c r="D61" s="16" t="s">
        <v>141</v>
      </c>
      <c r="E61" s="11"/>
      <c r="F61" s="13">
        <v>927.4</v>
      </c>
      <c r="G61" s="13">
        <v>0</v>
      </c>
      <c r="H61" s="13">
        <v>0</v>
      </c>
    </row>
    <row r="62" spans="1:14" s="10" customFormat="1" ht="56.25">
      <c r="A62" s="18" t="s">
        <v>139</v>
      </c>
      <c r="B62" s="12"/>
      <c r="C62" s="12"/>
      <c r="D62" s="16" t="s">
        <v>142</v>
      </c>
      <c r="E62" s="11"/>
      <c r="F62" s="13">
        <v>927.4</v>
      </c>
      <c r="G62" s="13">
        <v>0</v>
      </c>
      <c r="H62" s="13">
        <v>0</v>
      </c>
    </row>
    <row r="63" spans="1:14" s="10" customFormat="1" ht="30.75" customHeight="1">
      <c r="A63" s="11" t="s">
        <v>73</v>
      </c>
      <c r="B63" s="12"/>
      <c r="C63" s="12"/>
      <c r="D63" s="12" t="s">
        <v>72</v>
      </c>
      <c r="E63" s="11" t="s">
        <v>73</v>
      </c>
      <c r="F63" s="13">
        <f>F66+F64</f>
        <v>361.8</v>
      </c>
      <c r="G63" s="13">
        <f>G64+G66</f>
        <v>387.59999999999997</v>
      </c>
      <c r="H63" s="13">
        <f>H64+H66</f>
        <v>423</v>
      </c>
    </row>
    <row r="64" spans="1:14" s="10" customFormat="1" ht="43.5" customHeight="1">
      <c r="A64" s="11" t="s">
        <v>75</v>
      </c>
      <c r="B64" s="12"/>
      <c r="C64" s="12"/>
      <c r="D64" s="12" t="s">
        <v>74</v>
      </c>
      <c r="E64" s="11" t="s">
        <v>75</v>
      </c>
      <c r="F64" s="13">
        <v>0.2</v>
      </c>
      <c r="G64" s="13">
        <v>0.2</v>
      </c>
      <c r="H64" s="13">
        <v>0.2</v>
      </c>
    </row>
    <row r="65" spans="1:13" s="10" customFormat="1" ht="51.75" customHeight="1">
      <c r="A65" s="11" t="s">
        <v>77</v>
      </c>
      <c r="B65" s="12"/>
      <c r="C65" s="12"/>
      <c r="D65" s="12" t="s">
        <v>76</v>
      </c>
      <c r="E65" s="11" t="s">
        <v>77</v>
      </c>
      <c r="F65" s="13">
        <v>0.2</v>
      </c>
      <c r="G65" s="13">
        <v>0.2</v>
      </c>
      <c r="H65" s="13">
        <v>0.2</v>
      </c>
    </row>
    <row r="66" spans="1:13" s="10" customFormat="1" ht="72.75" customHeight="1">
      <c r="A66" s="11" t="s">
        <v>133</v>
      </c>
      <c r="B66" s="12"/>
      <c r="C66" s="12"/>
      <c r="D66" s="12" t="s">
        <v>78</v>
      </c>
      <c r="E66" s="11" t="s">
        <v>79</v>
      </c>
      <c r="F66" s="13">
        <f>F67</f>
        <v>361.6</v>
      </c>
      <c r="G66" s="13">
        <f>G67</f>
        <v>387.4</v>
      </c>
      <c r="H66" s="13">
        <f>H67</f>
        <v>422.8</v>
      </c>
    </row>
    <row r="67" spans="1:13" s="10" customFormat="1" ht="65.25" customHeight="1">
      <c r="A67" s="11" t="s">
        <v>132</v>
      </c>
      <c r="B67" s="12"/>
      <c r="C67" s="12"/>
      <c r="D67" s="12" t="s">
        <v>80</v>
      </c>
      <c r="E67" s="11" t="s">
        <v>81</v>
      </c>
      <c r="F67" s="13">
        <v>361.6</v>
      </c>
      <c r="G67" s="13">
        <v>387.4</v>
      </c>
      <c r="H67" s="13">
        <v>422.8</v>
      </c>
      <c r="M67" s="14"/>
    </row>
    <row r="68" spans="1:13" s="10" customFormat="1" ht="27" customHeight="1">
      <c r="A68" s="11" t="s">
        <v>83</v>
      </c>
      <c r="B68" s="12"/>
      <c r="C68" s="12"/>
      <c r="D68" s="12" t="s">
        <v>82</v>
      </c>
      <c r="E68" s="11" t="s">
        <v>83</v>
      </c>
      <c r="F68" s="13">
        <f>F69+F71+F73</f>
        <v>1994.8</v>
      </c>
      <c r="G68" s="13">
        <f t="shared" ref="G68:H68" si="9">G69+G73</f>
        <v>0</v>
      </c>
      <c r="H68" s="13">
        <f t="shared" si="9"/>
        <v>0</v>
      </c>
    </row>
    <row r="69" spans="1:13" s="10" customFormat="1" ht="84" hidden="1" customHeight="1">
      <c r="A69" s="11" t="s">
        <v>85</v>
      </c>
      <c r="B69" s="12"/>
      <c r="C69" s="12"/>
      <c r="D69" s="12" t="s">
        <v>84</v>
      </c>
      <c r="E69" s="11" t="s">
        <v>85</v>
      </c>
      <c r="F69" s="13">
        <v>0</v>
      </c>
      <c r="G69" s="13">
        <v>0</v>
      </c>
      <c r="H69" s="13">
        <v>0</v>
      </c>
    </row>
    <row r="70" spans="1:13" s="10" customFormat="1" ht="25.5" hidden="1" customHeight="1">
      <c r="A70" s="11" t="s">
        <v>87</v>
      </c>
      <c r="B70" s="12"/>
      <c r="C70" s="12"/>
      <c r="D70" s="12" t="s">
        <v>86</v>
      </c>
      <c r="E70" s="11" t="s">
        <v>87</v>
      </c>
      <c r="F70" s="13">
        <v>0</v>
      </c>
      <c r="G70" s="13">
        <v>0</v>
      </c>
      <c r="H70" s="13">
        <v>0</v>
      </c>
    </row>
    <row r="71" spans="1:13" s="10" customFormat="1" ht="27.75" hidden="1" customHeight="1">
      <c r="A71" s="17" t="s">
        <v>100</v>
      </c>
      <c r="B71" s="21"/>
      <c r="C71" s="21"/>
      <c r="D71" s="12" t="s">
        <v>111</v>
      </c>
      <c r="E71" s="22"/>
      <c r="F71" s="13">
        <f>F72</f>
        <v>0</v>
      </c>
      <c r="G71" s="13">
        <f>G72</f>
        <v>0</v>
      </c>
      <c r="H71" s="13">
        <f>H72</f>
        <v>0</v>
      </c>
    </row>
    <row r="72" spans="1:13" s="10" customFormat="1" ht="55.5" hidden="1" customHeight="1">
      <c r="A72" s="17" t="s">
        <v>101</v>
      </c>
      <c r="B72" s="21"/>
      <c r="C72" s="21"/>
      <c r="D72" s="12" t="s">
        <v>110</v>
      </c>
      <c r="E72" s="22"/>
      <c r="F72" s="13">
        <v>0</v>
      </c>
      <c r="G72" s="13">
        <v>0</v>
      </c>
      <c r="H72" s="13">
        <v>0</v>
      </c>
    </row>
    <row r="73" spans="1:13" s="10" customFormat="1" ht="25.5" customHeight="1">
      <c r="A73" s="17" t="s">
        <v>96</v>
      </c>
      <c r="B73" s="19"/>
      <c r="C73" s="19"/>
      <c r="D73" s="16" t="s">
        <v>97</v>
      </c>
      <c r="E73" s="20"/>
      <c r="F73" s="23">
        <f>F74</f>
        <v>1994.8</v>
      </c>
      <c r="G73" s="23">
        <f>G74</f>
        <v>0</v>
      </c>
      <c r="H73" s="23">
        <f>H74</f>
        <v>0</v>
      </c>
    </row>
    <row r="74" spans="1:13" s="10" customFormat="1" ht="35.25" customHeight="1">
      <c r="A74" s="17" t="s">
        <v>98</v>
      </c>
      <c r="B74" s="19"/>
      <c r="C74" s="19"/>
      <c r="D74" s="16" t="s">
        <v>99</v>
      </c>
      <c r="E74" s="20"/>
      <c r="F74" s="23">
        <f>1824.8+170</f>
        <v>1994.8</v>
      </c>
      <c r="G74" s="23">
        <v>0</v>
      </c>
      <c r="H74" s="23">
        <v>0</v>
      </c>
    </row>
    <row r="75" spans="1:13" s="10" customFormat="1" ht="75">
      <c r="A75" s="37" t="s">
        <v>137</v>
      </c>
      <c r="B75" s="19"/>
      <c r="C75" s="19"/>
      <c r="D75" s="16" t="s">
        <v>135</v>
      </c>
      <c r="E75" s="20"/>
      <c r="F75" s="23">
        <f t="shared" ref="F75:H76" si="10">F76</f>
        <v>1</v>
      </c>
      <c r="G75" s="23">
        <f t="shared" si="10"/>
        <v>0</v>
      </c>
      <c r="H75" s="23">
        <f t="shared" si="10"/>
        <v>0</v>
      </c>
    </row>
    <row r="76" spans="1:13" s="10" customFormat="1" ht="66.75" customHeight="1">
      <c r="A76" s="37" t="s">
        <v>137</v>
      </c>
      <c r="B76" s="19"/>
      <c r="C76" s="19"/>
      <c r="D76" s="16" t="s">
        <v>134</v>
      </c>
      <c r="E76" s="20"/>
      <c r="F76" s="23">
        <f t="shared" si="10"/>
        <v>1</v>
      </c>
      <c r="G76" s="23">
        <f t="shared" si="10"/>
        <v>0</v>
      </c>
      <c r="H76" s="23">
        <f t="shared" si="10"/>
        <v>0</v>
      </c>
    </row>
    <row r="77" spans="1:13" s="10" customFormat="1" ht="64.5" customHeight="1">
      <c r="A77" s="36" t="s">
        <v>137</v>
      </c>
      <c r="B77" s="19"/>
      <c r="C77" s="19"/>
      <c r="D77" s="16" t="s">
        <v>136</v>
      </c>
      <c r="E77" s="20"/>
      <c r="F77" s="23">
        <v>1</v>
      </c>
      <c r="G77" s="23">
        <v>0</v>
      </c>
      <c r="H77" s="23">
        <v>0</v>
      </c>
    </row>
    <row r="78" spans="1:13" s="10" customFormat="1" ht="18.75">
      <c r="A78" s="11" t="s">
        <v>88</v>
      </c>
      <c r="B78" s="12"/>
      <c r="C78" s="12"/>
      <c r="D78" s="12"/>
      <c r="E78" s="11" t="s">
        <v>88</v>
      </c>
      <c r="F78" s="13">
        <f>F17+F53</f>
        <v>26732.699999999997</v>
      </c>
      <c r="G78" s="13">
        <f>G17+G53</f>
        <v>21890.9</v>
      </c>
      <c r="H78" s="13">
        <f>H17+H53</f>
        <v>21010.699999999997</v>
      </c>
    </row>
    <row r="79" spans="1:13" s="10" customFormat="1" ht="18.75"/>
    <row r="80" spans="1:13" s="10" customFormat="1" ht="121.5" customHeight="1">
      <c r="A80" s="43" t="s">
        <v>89</v>
      </c>
      <c r="B80" s="43"/>
      <c r="C80" s="43"/>
      <c r="D80" s="43"/>
      <c r="E80" s="43"/>
      <c r="F80" s="43"/>
      <c r="G80" s="43"/>
      <c r="H80" s="43"/>
    </row>
  </sheetData>
  <mergeCells count="13">
    <mergeCell ref="A80:H80"/>
    <mergeCell ref="A12:A14"/>
    <mergeCell ref="B12:B14"/>
    <mergeCell ref="D12:D14"/>
    <mergeCell ref="C12:C14"/>
    <mergeCell ref="E12:E14"/>
    <mergeCell ref="D3:H3"/>
    <mergeCell ref="F5:H5"/>
    <mergeCell ref="G12:G14"/>
    <mergeCell ref="F12:F14"/>
    <mergeCell ref="A9:H9"/>
    <mergeCell ref="H12:H14"/>
    <mergeCell ref="D4:H4"/>
  </mergeCells>
  <pageMargins left="1.17" right="0.39" top="0.39" bottom="0.39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rep:2.52.0.497</dc:description>
  <cp:lastModifiedBy>Novak</cp:lastModifiedBy>
  <cp:lastPrinted>2024-01-03T12:34:02Z</cp:lastPrinted>
  <dcterms:created xsi:type="dcterms:W3CDTF">2021-01-11T16:58:24Z</dcterms:created>
  <dcterms:modified xsi:type="dcterms:W3CDTF">2025-01-23T12:14:38Z</dcterms:modified>
</cp:coreProperties>
</file>