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Мои документы!\!Бюджет 2024\Решения о внесении изменений\7. Решение №117 от 27.12.2024г\Утвержденное решение\"/>
    </mc:Choice>
  </mc:AlternateContent>
  <xr:revisionPtr revIDLastSave="0" documentId="13_ncr:1_{7C41D71D-4843-4756-9BE9-590A41AD7F40}" xr6:coauthVersionLast="47" xr6:coauthVersionMax="47" xr10:uidLastSave="{00000000-0000-0000-0000-000000000000}"/>
  <bookViews>
    <workbookView xWindow="975" yWindow="615" windowWidth="16080" windowHeight="1560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года'!$A$1:$AT$120</definedName>
  </definedNames>
  <calcPr calcId="191029"/>
</workbook>
</file>

<file path=xl/calcChain.xml><?xml version="1.0" encoding="utf-8"?>
<calcChain xmlns="http://schemas.openxmlformats.org/spreadsheetml/2006/main">
  <c r="U38" i="1" l="1"/>
  <c r="U17" i="1"/>
  <c r="U42" i="1" l="1"/>
  <c r="U41" i="1" s="1"/>
  <c r="AJ49" i="1"/>
  <c r="AO49" i="1"/>
  <c r="U49" i="1"/>
  <c r="AO90" i="1"/>
  <c r="AJ90" i="1"/>
  <c r="AJ89" i="1" s="1"/>
  <c r="U90" i="1"/>
  <c r="U89" i="1" s="1"/>
  <c r="AJ103" i="1"/>
  <c r="AJ102" i="1" s="1"/>
  <c r="AJ40" i="1"/>
  <c r="U28" i="1"/>
  <c r="U33" i="1"/>
  <c r="U16" i="1" s="1"/>
  <c r="U45" i="1"/>
  <c r="U44" i="1" s="1"/>
  <c r="U61" i="1"/>
  <c r="U103" i="1"/>
  <c r="U102" i="1" s="1"/>
  <c r="AO100" i="1"/>
  <c r="AO99" i="1" s="1"/>
  <c r="AO103" i="1"/>
  <c r="AO102" i="1"/>
  <c r="AO17" i="1"/>
  <c r="AO16" i="1" s="1"/>
  <c r="AO31" i="1"/>
  <c r="AO33" i="1"/>
  <c r="U27" i="1"/>
  <c r="AJ31" i="1"/>
  <c r="AJ33" i="1"/>
  <c r="AJ61" i="1"/>
  <c r="AJ60" i="1" s="1"/>
  <c r="U70" i="1"/>
  <c r="U60" i="1" s="1"/>
  <c r="AJ45" i="1"/>
  <c r="AJ44" i="1" s="1"/>
  <c r="AJ100" i="1"/>
  <c r="AJ99" i="1"/>
  <c r="AJ17" i="1"/>
  <c r="AJ16" i="1" s="1"/>
  <c r="AJ42" i="1"/>
  <c r="AJ41" i="1"/>
  <c r="AJ54" i="1"/>
  <c r="AJ70" i="1"/>
  <c r="U31" i="1"/>
  <c r="AO42" i="1"/>
  <c r="AO41" i="1"/>
  <c r="AO44" i="1"/>
  <c r="U55" i="1"/>
  <c r="AO70" i="1"/>
  <c r="AO60" i="1"/>
  <c r="U87" i="1"/>
  <c r="U86" i="1" s="1"/>
  <c r="AO89" i="1"/>
  <c r="U58" i="1"/>
  <c r="U54" i="1" s="1"/>
  <c r="U100" i="1"/>
  <c r="U99" i="1" s="1"/>
  <c r="AO54" i="1"/>
  <c r="V70" i="1"/>
  <c r="V60" i="1" s="1"/>
  <c r="W70" i="1"/>
  <c r="W60" i="1"/>
  <c r="X70" i="1"/>
  <c r="X60" i="1" s="1"/>
  <c r="Y70" i="1"/>
  <c r="Y60" i="1" s="1"/>
  <c r="Z70" i="1"/>
  <c r="Z60" i="1" s="1"/>
  <c r="AA70" i="1"/>
  <c r="AA60" i="1" s="1"/>
  <c r="AB70" i="1"/>
  <c r="AB60" i="1" s="1"/>
  <c r="AC70" i="1"/>
  <c r="AC60" i="1" s="1"/>
  <c r="AD70" i="1"/>
  <c r="AD60" i="1" s="1"/>
  <c r="AE70" i="1"/>
  <c r="AE60" i="1"/>
  <c r="AF70" i="1"/>
  <c r="AF60" i="1" s="1"/>
  <c r="AG70" i="1"/>
  <c r="AG60" i="1" s="1"/>
  <c r="AH70" i="1"/>
  <c r="AH60" i="1" s="1"/>
  <c r="AI70" i="1"/>
  <c r="AI60" i="1" s="1"/>
  <c r="AK70" i="1"/>
  <c r="AK60" i="1" s="1"/>
  <c r="AL70" i="1"/>
  <c r="AL60" i="1" s="1"/>
  <c r="AM70" i="1"/>
  <c r="AM60" i="1" s="1"/>
  <c r="AN70" i="1"/>
  <c r="AN60" i="1"/>
  <c r="AO15" i="1" l="1"/>
  <c r="AJ15" i="1"/>
  <c r="U15" i="1"/>
</calcChain>
</file>

<file path=xl/sharedStrings.xml><?xml version="1.0" encoding="utf-8"?>
<sst xmlns="http://schemas.openxmlformats.org/spreadsheetml/2006/main" count="683" uniqueCount="229">
  <si>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</si>
  <si>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</si>
  <si>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</si>
  <si>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</si>
  <si>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</si>
  <si>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</si>
  <si>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</si>
  <si>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</si>
  <si>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</si>
  <si>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</si>
  <si>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</si>
  <si>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</si>
  <si>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</si>
  <si>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</si>
  <si>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</si>
  <si>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</si>
  <si>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</si>
  <si>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</si>
  <si>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</si>
  <si>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Наименование</t>
  </si>
  <si>
    <t>2021 год (Ф)</t>
  </si>
  <si>
    <t>2021 год (Р)</t>
  </si>
  <si>
    <t>2021 год (М)</t>
  </si>
  <si>
    <t>2021 год (П)</t>
  </si>
  <si>
    <t>2022 год (Ф)</t>
  </si>
  <si>
    <t>2022 год (Р)</t>
  </si>
  <si>
    <t>2022 год (М)</t>
  </si>
  <si>
    <t>2022 год (П)</t>
  </si>
  <si>
    <t>Всего</t>
  </si>
  <si>
    <t>ОБЩЕГОСУДАРСТВЕННЫЕ ВОПРОСЫ</t>
  </si>
  <si>
    <t>01</t>
  </si>
  <si>
    <t>00</t>
  </si>
  <si>
    <t>00.0.00.00000</t>
  </si>
  <si>
    <t>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</si>
  <si>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</si>
  <si>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</si>
  <si>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саетодиодов) в рамках подпрограммы "Энергосбережение и повышение энергетической эффективности на территории Александровского сельского поселения" муниципальной программы "Энгергоэффективность и развитие энергетики на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</si>
  <si>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06.1.00.28430</t>
  </si>
  <si>
    <t>240</t>
  </si>
  <si>
    <t>Расходы на выплаты по оплате труда работников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</si>
  <si>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</si>
  <si>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</si>
  <si>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</si>
  <si>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</si>
  <si>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</si>
  <si>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</si>
  <si>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мероприятия по диспансеризации аппарата управления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</si>
  <si>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</si>
  <si>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по созданию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</si>
  <si>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</si>
  <si>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</si>
  <si>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</si>
  <si>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передаваемые из бюджета поселения бюджету муниципального района по передаче полномочий внутреннего финансового контроля, по иным не программным расходам органов местного самоуправления (Иные межбюджетные трансферты)</t>
  </si>
  <si>
    <t>99.9.00.85010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</si>
  <si>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</si>
  <si>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</si>
  <si>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</si>
  <si>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трансферты, передаваемые из бюджета поселения бюджету муниципального района на осуществление части полномочий на обеспечение деятельности контрольно-счетной инспекции, по иным не программным расходам органов местного самоуправления (Иные межбюджетные трансферты)</t>
  </si>
  <si>
    <t>99.9.00.85040</t>
  </si>
  <si>
    <t>Обеспечение проведения выборов и референдумов</t>
  </si>
  <si>
    <t>07</t>
  </si>
  <si>
    <t>Расходы на подготовку и проведение выборов органов МСУ (Специальные расходы)</t>
  </si>
  <si>
    <t>91.9.00.20700</t>
  </si>
  <si>
    <t>880</t>
  </si>
  <si>
    <t>Резервные фонды</t>
  </si>
  <si>
    <t>11</t>
  </si>
  <si>
    <t>Резервный фонд Администрации Александровского сельского поселения (Резервные средства)</t>
  </si>
  <si>
    <t>99.1.00.90120</t>
  </si>
  <si>
    <t>870</t>
  </si>
  <si>
    <t>Другие общегосударственные вопросы</t>
  </si>
  <si>
    <t>13</t>
  </si>
  <si>
    <t>Расходы на проведение оценки государственного имущества, признание прав и регулирование отношений недвижимости государственной собственности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</si>
  <si>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</si>
  <si>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</si>
  <si>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</si>
  <si>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850</t>
  </si>
  <si>
    <t>Расходы на выполнение других обязательств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</si>
  <si>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</si>
  <si>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Выполнение других обязательств государства (Уплата налогов, сборов и иных платежей)</t>
  </si>
  <si>
    <t>99.9.00.28990</t>
  </si>
  <si>
    <t>Условно утвержденные расходы по иным непрограммным мероприятиям в рамках непрограмного направления органов местного самоуправления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</si>
  <si>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</si>
  <si>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</si>
  <si>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</si>
  <si>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</si>
  <si>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</si>
  <si>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территории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</si>
  <si>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</si>
  <si>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</si>
  <si>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Мероприятия, направленные на участие в предупреждении и ликвидации последствий чрезвычайных ситуаций в границах поселения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</si>
  <si>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</si>
  <si>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Александровского сельского поселения "Защита населения и территории Александровского сельского поселения от чрезвычайных ситуаций, обеспечение пожарной безопасности" (Иные закупки товаров, работ и услуг для обеспечения государственных (муниципальных) нужд)</t>
  </si>
  <si>
    <t>02.1.00.28310</t>
  </si>
  <si>
    <t>Предупреждение и ликвидация последствий чрезвычайных ситуаций в границах поселения в рамках подпрограммы "Участие в предупреждении и ликвидации последствий чрезвычайных ситуаций в границах поселения"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поселения" (Иные закупки товаров, работ и услуг для обеспечения государственных (муниципальных) нужд)</t>
  </si>
  <si>
    <t>02.2.00.28320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</si>
  <si>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Александровском сельском поселении"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</si>
  <si>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</si>
  <si>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Мероприятия на обеспечение реализации комплекса мер по противодействию злоупотреблению наркотиками и их незаконному обороту на территории сельского поселения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</si>
  <si>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03.2.00.28300</t>
  </si>
  <si>
    <t>Мероприятия по поощрению членов добровольных народных дружин в рамках подпрограммы "Укрепление общественного порядка на территории Александровского сельского поселения"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</si>
  <si>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</si>
  <si>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НАЦИОНАЛЬНАЯ ЭКОНОМИКА</t>
  </si>
  <si>
    <t>Дорожное хозяйство (дорожные фонды)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</si>
  <si>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Алексадровского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</si>
  <si>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</si>
  <si>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Расходы на мероприятия по обеспечению безопасности дорожного движения на территории сельского поселения в рамках подпрограммы "Повышение безопасности дорожного движения на территории Александровского сельского поселения" муниципальной программы "Развитие транспортной системы" (Иные закупки товаров, работ и услуг для обеспечения государственных (муниципальных) нужд)</t>
  </si>
  <si>
    <t>04.2.00.28390</t>
  </si>
  <si>
    <t>Другие вопросы в области национальной экономики</t>
  </si>
  <si>
    <t>12</t>
  </si>
  <si>
    <t>Выполнение других обязательств государства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</si>
  <si>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</si>
  <si>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</si>
  <si>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</si>
  <si>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Расходы по уплате имущественного взноса "Ростовскому областному фонду содействия капитальному ремонту"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</si>
  <si>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</si>
  <si>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Благоустройство</t>
  </si>
  <si>
    <t>Мероприятия по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</si>
  <si>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03.2.00.28800</t>
  </si>
  <si>
    <t>Расходы на ремонт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</si>
  <si>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</si>
  <si>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обслуживание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</si>
  <si>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</si>
  <si>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</si>
  <si>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07.1.00.28460</t>
  </si>
  <si>
    <t>Расходы на 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</si>
  <si>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</si>
  <si>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</si>
  <si>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</si>
  <si>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на общественные работы (взрослые)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</si>
  <si>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09.1.00.28280</t>
  </si>
  <si>
    <t>Расходы на посадку зеленых насаждений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</si>
  <si>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09.1.00.28490</t>
  </si>
  <si>
    <t>Расходы по обустройству и содержанию детских площадок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</si>
  <si>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</si>
  <si>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</si>
  <si>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</si>
  <si>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на проверку достоверности сметных нормативов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</si>
  <si>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</si>
  <si>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Расходы на разработку проектно-сметной документации на благоустройство зоны отдыха (сквер)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</si>
  <si>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09.1.00.28980</t>
  </si>
  <si>
    <t>Расходы на приобретение навесов и лавочек в рамках подпрограммы "Благоустройство дворовой территории многоквартирного дома" муниципальной программы «Формирование современной городской среды на территории Александровского сельского поселения»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</si>
  <si>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</si>
  <si>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</si>
  <si>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Мероприятия по совершенствованию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Александровском сельском поселении" муниципальной программы "Развитие муниципальной службы в Александровском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</si>
  <si>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</si>
  <si>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</si>
  <si>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</si>
  <si>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</si>
  <si>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культуры" (Субсидии бюджетным учреждениям)</t>
  </si>
  <si>
    <t>10.1.00.28590</t>
  </si>
  <si>
    <t>610</t>
  </si>
  <si>
    <t>СОЦИАЛЬНАЯ ПОЛИТИКА</t>
  </si>
  <si>
    <t>10</t>
  </si>
  <si>
    <t>Пенсионное обеспечение</t>
  </si>
  <si>
    <t>Расходы на выплату пенсии лицам,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отдельных категорий граждан" муниципальной программы "Социальная поддержка граждан" (Публичные нормативные социальные выплаты гражданам)</t>
  </si>
  <si>
    <t>15.1.00.28250</t>
  </si>
  <si>
    <t>310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</si>
  <si>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</si>
  <si>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</si>
  <si>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</si>
  <si>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</si>
  <si>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Председатель Собрания депутатов - 
глава Александровского сельского поселения                                                                                        Е.А.Остапец</t>
  </si>
  <si>
    <t>Приложение №4</t>
  </si>
  <si>
    <t>2024 год</t>
  </si>
  <si>
    <t>14</t>
  </si>
  <si>
    <t>Другие вопросы в области национальной безопасности и правоохранительной деятельности</t>
  </si>
  <si>
    <t>Расходы на приобретение благоустроенного жилого помещения, для предоставления по договору социального найма, отвечающего санитарно-техническим требованиям, по непрограммным расходам органов местного самоуправления (Бюджетные</t>
  </si>
  <si>
    <t>99.9.00.28930</t>
  </si>
  <si>
    <t>410</t>
  </si>
  <si>
    <t>Расходы на приобретение жилья малоимущим гражданам в муниципальную собственность,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(Бюджетные инвестиции)</t>
  </si>
  <si>
    <t>Расходы на разработку проектно-сметной документации 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</si>
  <si>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Расходы на выплаты возмещений физическим лицам – собственникам жилых помещений, снесенного аварийного жилого фонда в рамках подпрограммы «Развитие жилищного хозяйства в Александровском сельском поселении» муниципальной программы «Обеспечение качественными жилищно-коммунальными услугами населения Александровского сельского поселения» (Уплата налогов, сборов и иных платежей)</t>
  </si>
  <si>
    <t>05.1.F3.67483</t>
  </si>
  <si>
    <t>05.1.F3.67484</t>
  </si>
  <si>
    <t xml:space="preserve"> "О бюджете Александровского сельского</t>
  </si>
  <si>
    <t>18.1.00.28490</t>
  </si>
  <si>
    <t>05.1.F36748S</t>
  </si>
  <si>
    <t>Расходы на приобретение жилья нуждающимся гражданам в муниципальную собственность в рамках подпрограммы "Приобретение благоустроенного жилого помещения для предоставления по договору социального найма" (Капитальные вложения в объекты государственной (муниципальной) собственности)</t>
  </si>
  <si>
    <t>05.3.00.28930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</si>
  <si>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органов местного самоуправления (Иные межбюджетные трансферты)</t>
  </si>
  <si>
    <t>10.1.00.28570</t>
  </si>
  <si>
    <t>Расходы на разработку проектно-сметной документации на капитальный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</si>
  <si>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05.2.00.68080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</si>
  <si>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</si>
  <si>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Александровского сельского поселения</t>
  </si>
  <si>
    <t>2025 год</t>
  </si>
  <si>
    <t>поселения Азовского района на 2024 год и</t>
  </si>
  <si>
    <t>на плановый период 2025 и 2026 годов"</t>
  </si>
  <si>
    <t>Распределение бюджетных ассигнований по разделам, подразделам, целевым статьям (муниципальным программам Александровского сельского поселения и непрограммным направлениям деятельности), группам и подгруппам видов расходов классификации расходов бюджета Александровского сельского поселения Азовского района на 2024 год и плановый период 2025 и 2026 годов</t>
  </si>
  <si>
    <t>2026 год</t>
  </si>
  <si>
    <t>Иные межбюджетные трансферты, перечисляемые из бюджета поселения бюджету муниципального района на осуществление части полномочий в областиоказания ритуальных услуг в части создания и сдержания специализированной службы о вопросам погребения ипохоронного дела (Межбюджетные трансферты)</t>
  </si>
  <si>
    <t>99.9.00.85050</t>
  </si>
  <si>
    <t>10.1.00.28860</t>
  </si>
  <si>
    <t>Расходы на технический надзор (строительный контроль) при выполнении капитального ремонта здания Дома культуры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</si>
  <si>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"О внесениии изменений и дополнений в решение</t>
  </si>
  <si>
    <t>Расходы на реализацию проектов инициативного бюджетирования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</si>
  <si>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11.1.00.S4640</t>
  </si>
  <si>
    <t>Расходы на текущий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</si>
  <si>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10.1.00.28810</t>
  </si>
  <si>
    <t>Расходы на капитальный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</si>
  <si>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10.1.00.28370</t>
  </si>
  <si>
    <t>Расходы на осуществление первичного воинского учета,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</si>
  <si>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из резервного фонда Главы Администрации Александровского сельского поселения,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</si>
  <si>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на подготовку и проведение выборов органов местного самоуправления 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</si>
  <si>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технический надзор (строительный контроль) при выполнении работ по обустройству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</si>
  <si>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11.1.00.28860</t>
  </si>
  <si>
    <t>Расходы на разработку проектно-сметной документации на обустройство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</si>
  <si>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11.1.00.28980</t>
  </si>
  <si>
    <t>Расходы на общественные работы (взрослые) в рамках подпрограммы "Прочее благоустройство" муниципальной программы "Благоустройство территории Александровского сельского поселения"</t>
  </si>
  <si>
    <t>Расходы на текущий ремонт памятников на территории Александровского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</t>
  </si>
  <si>
    <t>09.1.00.28750</t>
  </si>
  <si>
    <t>Расходы на содержание и ремонт помещения жилого маневренного фонда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</t>
  </si>
  <si>
    <t>05.1.00.28960</t>
  </si>
  <si>
    <t>Расходы на ремонт, обслуживание и содержание пожарного оборудования в рамках подпрограммы "Пожарная безопасность"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Александровского сельского поселения"</t>
  </si>
  <si>
    <t>02.1.00.28970</t>
  </si>
  <si>
    <t>244</t>
  </si>
  <si>
    <t>Выполнение других обязательств государства по иным непрограммным мероприятиям органов местного самоуправления</t>
  </si>
  <si>
    <t>830</t>
  </si>
  <si>
    <t>10.1.00.28880</t>
  </si>
  <si>
    <t>Расходы на материально-техническое оснащение Дома культуры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</si>
  <si>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10.1.00.71180</t>
  </si>
  <si>
    <t>Мероприятия по обеспечению реализации комплекса мер по противодействию коррупции в Александровском сельском поселении в рамках подпрограммы "Комплексные меры по противодействию коррупции"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</si>
  <si>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03.4.00.28790</t>
  </si>
  <si>
    <t>Расходы на обеспечение развития и укрепления материально-технической базы Дома культуры  в рамках подпрограммы "Развитие культуры" муниципальной программы "Развитие культуры"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</si>
  <si>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Расходы на приобретение книжных стеллажей, лазерного цветного принтера для МБУК АСДК за счет иного межбюджетного трансферта из резервного фонда Правительства Ростовской области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</si>
  <si>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10.1.00.L4670</t>
  </si>
  <si>
    <t>Текущий ремонт административного здания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(Закупка товаров, работ и услуг для обеспечения государственных (муниципальных) нужд)</t>
  </si>
  <si>
    <t>от 27.12.2024 №117</t>
  </si>
  <si>
    <t>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</si>
</sst>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justify" vertical="center" wrapText="1"/>
    </xf>
    <xf numFmtId="165" fontId="6" fillId="3" borderId="2" xfId="0" applyNumberFormat="1" applyFont="1" applyFill="1" applyBorder="1" applyAlignment="1">
      <alignment horizontal="right"/>
    </xf>
    <xf numFmtId="4" fontId="6" fillId="3" borderId="2" xfId="0" applyNumberFormat="1" applyFont="1" applyFill="1" applyBorder="1" applyAlignment="1">
      <alignment horizontal="right"/>
    </xf>
    <xf numFmtId="164" fontId="6" fillId="3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165" fontId="5" fillId="3" borderId="2" xfId="0" applyNumberFormat="1" applyFont="1" applyFill="1" applyBorder="1" applyAlignment="1">
      <alignment horizontal="right"/>
    </xf>
    <xf numFmtId="4" fontId="5" fillId="3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9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right"/>
    </xf>
    <xf numFmtId="164" fontId="10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justify" vertical="center" wrapText="1"/>
    </xf>
    <xf numFmtId="164" fontId="9" fillId="0" borderId="2" xfId="0" applyNumberFormat="1" applyFont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165" fontId="6" fillId="2" borderId="1" xfId="0" applyNumberFormat="1" applyFont="1" applyFill="1" applyBorder="1" applyAlignment="1">
      <alignment horizontal="right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justify" vertical="center" wrapText="1"/>
    </xf>
    <xf numFmtId="164" fontId="12" fillId="2" borderId="2" xfId="0" applyNumberFormat="1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/>
    </xf>
    <xf numFmtId="4" fontId="12" fillId="2" borderId="2" xfId="0" applyNumberFormat="1" applyFont="1" applyFill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4" fontId="12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20"/>
  <sheetViews>
    <sheetView showGridLines="0" tabSelected="1" view="pageBreakPreview" topLeftCell="A49" zoomScale="75" zoomScaleNormal="60" zoomScaleSheetLayoutView="75" workbookViewId="0">
      <selection activeCell="A53" sqref="A53"/>
    </sheetView>
  </sheetViews>
  <sheetFormatPr defaultRowHeight="10.15" customHeight="1" x14ac:dyDescent="0.25"/>
  <cols>
    <col min="1" max="1" width="93.7109375" customWidth="1"/>
    <col min="2" max="3" width="7.7109375" customWidth="1"/>
    <col min="4" max="4" width="16.7109375" customWidth="1"/>
    <col min="5" max="18" width="16.7109375" hidden="1" customWidth="1"/>
    <col min="19" max="19" width="9.42578125" customWidth="1"/>
    <col min="20" max="20" width="44.42578125" hidden="1" customWidth="1"/>
    <col min="21" max="21" width="19.5703125" customWidth="1"/>
    <col min="22" max="35" width="19.5703125" hidden="1" customWidth="1"/>
    <col min="36" max="36" width="19.5703125" customWidth="1"/>
    <col min="37" max="40" width="19.5703125" hidden="1" customWidth="1"/>
    <col min="41" max="41" width="19.5703125" customWidth="1"/>
    <col min="42" max="44" width="8" hidden="1"/>
    <col min="45" max="45" width="27.140625" hidden="1" customWidth="1"/>
    <col min="46" max="46" width="44.42578125" hidden="1" customWidth="1"/>
  </cols>
  <sheetData>
    <row r="1" spans="1:53" ht="17.100000000000001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 t="s">
        <v>162</v>
      </c>
      <c r="AP1" s="1"/>
      <c r="AQ1" s="1"/>
      <c r="AR1" s="1"/>
      <c r="AT1" s="1"/>
    </row>
    <row r="2" spans="1:53" ht="15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44" t="s">
        <v>228</v>
      </c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1"/>
      <c r="AQ2" s="1"/>
      <c r="AR2" s="1"/>
      <c r="AT2" s="1"/>
    </row>
    <row r="3" spans="1:53" ht="15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44" t="s">
        <v>184</v>
      </c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1"/>
      <c r="AQ3" s="1"/>
      <c r="AR3" s="1"/>
      <c r="AT3" s="1"/>
    </row>
    <row r="4" spans="1:53" ht="15.7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44" t="s">
        <v>194</v>
      </c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1"/>
      <c r="AQ4" s="1"/>
      <c r="AR4" s="1"/>
      <c r="AT4" s="1"/>
    </row>
    <row r="5" spans="1:53" ht="16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174</v>
      </c>
      <c r="AP5" s="1"/>
      <c r="AQ5" s="1"/>
      <c r="AR5" s="1"/>
      <c r="AT5" s="1"/>
    </row>
    <row r="6" spans="1:53" ht="17.100000000000001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186</v>
      </c>
      <c r="AP6" s="1"/>
      <c r="AQ6" s="1"/>
      <c r="AR6" s="1"/>
      <c r="AT6" s="1"/>
    </row>
    <row r="7" spans="1:53" ht="17.100000000000001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187</v>
      </c>
      <c r="AP7" s="1"/>
      <c r="AQ7" s="1"/>
      <c r="AR7" s="1"/>
      <c r="AT7" s="1"/>
    </row>
    <row r="8" spans="1:53" ht="17.100000000000001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227</v>
      </c>
      <c r="AP8" s="1"/>
      <c r="AQ8" s="1"/>
      <c r="AR8" s="1"/>
      <c r="AT8" s="1"/>
    </row>
    <row r="9" spans="1:53" ht="77.25" customHeight="1" x14ac:dyDescent="0.25">
      <c r="A9" s="47" t="s">
        <v>188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</row>
    <row r="10" spans="1:53" ht="15" x14ac:dyDescent="0.25"/>
    <row r="11" spans="1:53" ht="19.899999999999999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 t="s">
        <v>0</v>
      </c>
      <c r="AT11" s="3"/>
    </row>
    <row r="12" spans="1:53" ht="15" x14ac:dyDescent="0.25">
      <c r="A12" s="46" t="s">
        <v>19</v>
      </c>
      <c r="B12" s="46" t="s">
        <v>10</v>
      </c>
      <c r="C12" s="46" t="s">
        <v>11</v>
      </c>
      <c r="D12" s="46" t="s">
        <v>12</v>
      </c>
      <c r="E12" s="46" t="s">
        <v>12</v>
      </c>
      <c r="F12" s="46" t="s">
        <v>12</v>
      </c>
      <c r="G12" s="46" t="s">
        <v>12</v>
      </c>
      <c r="H12" s="46" t="s">
        <v>12</v>
      </c>
      <c r="I12" s="46" t="s">
        <v>12</v>
      </c>
      <c r="J12" s="46" t="s">
        <v>12</v>
      </c>
      <c r="K12" s="46" t="s">
        <v>12</v>
      </c>
      <c r="L12" s="46" t="s">
        <v>12</v>
      </c>
      <c r="M12" s="46" t="s">
        <v>12</v>
      </c>
      <c r="N12" s="46" t="s">
        <v>12</v>
      </c>
      <c r="O12" s="46" t="s">
        <v>12</v>
      </c>
      <c r="P12" s="46" t="s">
        <v>12</v>
      </c>
      <c r="Q12" s="46" t="s">
        <v>12</v>
      </c>
      <c r="R12" s="46" t="s">
        <v>12</v>
      </c>
      <c r="S12" s="46" t="s">
        <v>13</v>
      </c>
      <c r="T12" s="46" t="s">
        <v>19</v>
      </c>
      <c r="U12" s="46" t="s">
        <v>163</v>
      </c>
      <c r="V12" s="46" t="s">
        <v>15</v>
      </c>
      <c r="W12" s="46" t="s">
        <v>16</v>
      </c>
      <c r="X12" s="46" t="s">
        <v>17</v>
      </c>
      <c r="Y12" s="46" t="s">
        <v>18</v>
      </c>
      <c r="Z12" s="46" t="s">
        <v>14</v>
      </c>
      <c r="AA12" s="46" t="s">
        <v>15</v>
      </c>
      <c r="AB12" s="46" t="s">
        <v>16</v>
      </c>
      <c r="AC12" s="46" t="s">
        <v>17</v>
      </c>
      <c r="AD12" s="46" t="s">
        <v>18</v>
      </c>
      <c r="AE12" s="46" t="s">
        <v>14</v>
      </c>
      <c r="AF12" s="46" t="s">
        <v>15</v>
      </c>
      <c r="AG12" s="46" t="s">
        <v>16</v>
      </c>
      <c r="AH12" s="46" t="s">
        <v>17</v>
      </c>
      <c r="AI12" s="46" t="s">
        <v>18</v>
      </c>
      <c r="AJ12" s="46" t="s">
        <v>185</v>
      </c>
      <c r="AK12" s="46" t="s">
        <v>20</v>
      </c>
      <c r="AL12" s="46" t="s">
        <v>21</v>
      </c>
      <c r="AM12" s="46" t="s">
        <v>22</v>
      </c>
      <c r="AN12" s="46" t="s">
        <v>23</v>
      </c>
      <c r="AO12" s="46" t="s">
        <v>189</v>
      </c>
      <c r="AP12" s="46" t="s">
        <v>24</v>
      </c>
      <c r="AQ12" s="46" t="s">
        <v>25</v>
      </c>
      <c r="AR12" s="46" t="s">
        <v>26</v>
      </c>
      <c r="AS12" s="46" t="s">
        <v>27</v>
      </c>
      <c r="AT12" s="46" t="s">
        <v>19</v>
      </c>
    </row>
    <row r="13" spans="1:53" ht="15" x14ac:dyDescent="0.25">
      <c r="A13" s="46"/>
      <c r="B13" s="46" t="s">
        <v>6</v>
      </c>
      <c r="C13" s="46" t="s">
        <v>7</v>
      </c>
      <c r="D13" s="46" t="s">
        <v>8</v>
      </c>
      <c r="E13" s="46" t="s">
        <v>8</v>
      </c>
      <c r="F13" s="46" t="s">
        <v>8</v>
      </c>
      <c r="G13" s="46" t="s">
        <v>8</v>
      </c>
      <c r="H13" s="46" t="s">
        <v>8</v>
      </c>
      <c r="I13" s="46" t="s">
        <v>8</v>
      </c>
      <c r="J13" s="46" t="s">
        <v>8</v>
      </c>
      <c r="K13" s="46" t="s">
        <v>8</v>
      </c>
      <c r="L13" s="46" t="s">
        <v>8</v>
      </c>
      <c r="M13" s="46" t="s">
        <v>8</v>
      </c>
      <c r="N13" s="46" t="s">
        <v>8</v>
      </c>
      <c r="O13" s="46" t="s">
        <v>8</v>
      </c>
      <c r="P13" s="46" t="s">
        <v>8</v>
      </c>
      <c r="Q13" s="46" t="s">
        <v>8</v>
      </c>
      <c r="R13" s="46" t="s">
        <v>8</v>
      </c>
      <c r="S13" s="46" t="s">
        <v>9</v>
      </c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 t="s">
        <v>1</v>
      </c>
      <c r="AK13" s="46" t="s">
        <v>2</v>
      </c>
      <c r="AL13" s="46" t="s">
        <v>3</v>
      </c>
      <c r="AM13" s="46" t="s">
        <v>4</v>
      </c>
      <c r="AN13" s="46" t="s">
        <v>5</v>
      </c>
      <c r="AO13" s="46" t="s">
        <v>1</v>
      </c>
      <c r="AP13" s="46" t="s">
        <v>2</v>
      </c>
      <c r="AQ13" s="46" t="s">
        <v>3</v>
      </c>
      <c r="AR13" s="46" t="s">
        <v>4</v>
      </c>
      <c r="AS13" s="46" t="s">
        <v>5</v>
      </c>
      <c r="AT13" s="46"/>
    </row>
    <row r="14" spans="1:53" ht="15" hidden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</row>
    <row r="15" spans="1:53" ht="17.100000000000001" customHeight="1" x14ac:dyDescent="0.25">
      <c r="A15" s="6" t="s">
        <v>28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6" t="s">
        <v>28</v>
      </c>
      <c r="U15" s="7">
        <f>U16+U41+U44+U54+U60+U86+U89+U99+U102</f>
        <v>49913.500000000007</v>
      </c>
      <c r="V15" s="7">
        <v>0</v>
      </c>
      <c r="W15" s="7">
        <v>0</v>
      </c>
      <c r="X15" s="7">
        <v>0</v>
      </c>
      <c r="Y15" s="7">
        <v>0</v>
      </c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7">
        <f>AJ16+AJ41+AJ44+AJ54+AJ60+AJ86+AJ89+AJ99+AJ102</f>
        <v>21890.899999999998</v>
      </c>
      <c r="AK15" s="7">
        <v>0</v>
      </c>
      <c r="AL15" s="7">
        <v>0</v>
      </c>
      <c r="AM15" s="7">
        <v>0</v>
      </c>
      <c r="AN15" s="7">
        <v>0</v>
      </c>
      <c r="AO15" s="7">
        <f>AO16+AO41+AO44+AO54+AO60+AO86+AO89+AO99+AO102</f>
        <v>21010.699999999997</v>
      </c>
      <c r="AP15" s="7">
        <v>0</v>
      </c>
      <c r="AQ15" s="7">
        <v>0</v>
      </c>
      <c r="AR15" s="7">
        <v>0</v>
      </c>
      <c r="AS15" s="7">
        <v>0</v>
      </c>
      <c r="AT15" s="6" t="s">
        <v>28</v>
      </c>
      <c r="AY15" s="24"/>
      <c r="AZ15" s="24"/>
      <c r="BA15" s="24"/>
    </row>
    <row r="16" spans="1:53" ht="31.5" x14ac:dyDescent="0.25">
      <c r="A16" s="6" t="s">
        <v>29</v>
      </c>
      <c r="B16" s="5" t="s">
        <v>30</v>
      </c>
      <c r="C16" s="5" t="s">
        <v>31</v>
      </c>
      <c r="D16" s="5" t="s">
        <v>32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 t="s">
        <v>33</v>
      </c>
      <c r="T16" s="6" t="s">
        <v>29</v>
      </c>
      <c r="U16" s="7">
        <f>U17+U27+U31+U33</f>
        <v>13315.100000000002</v>
      </c>
      <c r="V16" s="7">
        <v>0</v>
      </c>
      <c r="W16" s="7">
        <v>0</v>
      </c>
      <c r="X16" s="7">
        <v>0</v>
      </c>
      <c r="Y16" s="7">
        <v>0</v>
      </c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7">
        <f>AJ17+AJ27+AJ31+AJ33</f>
        <v>12153.9</v>
      </c>
      <c r="AK16" s="7">
        <v>0</v>
      </c>
      <c r="AL16" s="7">
        <v>0</v>
      </c>
      <c r="AM16" s="7">
        <v>0</v>
      </c>
      <c r="AN16" s="7">
        <v>0</v>
      </c>
      <c r="AO16" s="7">
        <f>AO17+AO27+AO31+AO33+AO30</f>
        <v>13191.6</v>
      </c>
      <c r="AP16" s="7">
        <v>0</v>
      </c>
      <c r="AQ16" s="7">
        <v>0</v>
      </c>
      <c r="AR16" s="7">
        <v>0</v>
      </c>
      <c r="AS16" s="7">
        <v>0</v>
      </c>
      <c r="AT16" s="6" t="s">
        <v>29</v>
      </c>
      <c r="AY16" s="24"/>
      <c r="AZ16" s="24"/>
      <c r="BA16" s="24"/>
    </row>
    <row r="17" spans="1:53" ht="51.75" customHeight="1" x14ac:dyDescent="0.25">
      <c r="A17" s="9" t="s">
        <v>34</v>
      </c>
      <c r="B17" s="10" t="s">
        <v>30</v>
      </c>
      <c r="C17" s="10" t="s">
        <v>35</v>
      </c>
      <c r="D17" s="10" t="s">
        <v>32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 t="s">
        <v>33</v>
      </c>
      <c r="T17" s="9" t="s">
        <v>34</v>
      </c>
      <c r="U17" s="11">
        <f>SUM(U18:U26)</f>
        <v>12642.7</v>
      </c>
      <c r="V17" s="11">
        <v>0</v>
      </c>
      <c r="W17" s="11">
        <v>0</v>
      </c>
      <c r="X17" s="11">
        <v>0</v>
      </c>
      <c r="Y17" s="11">
        <v>0</v>
      </c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1">
        <f>SUM(AJ18:AJ26)</f>
        <v>11456.9</v>
      </c>
      <c r="AK17" s="11">
        <v>0</v>
      </c>
      <c r="AL17" s="11">
        <v>0</v>
      </c>
      <c r="AM17" s="11">
        <v>0</v>
      </c>
      <c r="AN17" s="11">
        <v>0</v>
      </c>
      <c r="AO17" s="11">
        <f>SUM(AO18:AO26)</f>
        <v>11163</v>
      </c>
      <c r="AP17" s="11">
        <v>0</v>
      </c>
      <c r="AQ17" s="11">
        <v>0</v>
      </c>
      <c r="AR17" s="11">
        <v>0</v>
      </c>
      <c r="AS17" s="11">
        <v>0</v>
      </c>
      <c r="AT17" s="9" t="s">
        <v>34</v>
      </c>
      <c r="AY17" s="24"/>
      <c r="AZ17" s="24"/>
      <c r="BA17" s="24"/>
    </row>
    <row r="18" spans="1:53" ht="123.75" customHeight="1" x14ac:dyDescent="0.25">
      <c r="A18" s="13" t="s">
        <v>36</v>
      </c>
      <c r="B18" s="10" t="s">
        <v>30</v>
      </c>
      <c r="C18" s="10" t="s">
        <v>35</v>
      </c>
      <c r="D18" s="10" t="s">
        <v>37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 t="s">
        <v>38</v>
      </c>
      <c r="T18" s="13" t="s">
        <v>36</v>
      </c>
      <c r="U18" s="11">
        <v>5</v>
      </c>
      <c r="V18" s="11">
        <v>0</v>
      </c>
      <c r="W18" s="11">
        <v>0</v>
      </c>
      <c r="X18" s="11">
        <v>0</v>
      </c>
      <c r="Y18" s="11">
        <v>0</v>
      </c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1">
        <v>0</v>
      </c>
      <c r="AK18" s="11">
        <v>0</v>
      </c>
      <c r="AL18" s="11">
        <v>0</v>
      </c>
      <c r="AM18" s="11"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v>0</v>
      </c>
      <c r="AS18" s="11">
        <v>0</v>
      </c>
      <c r="AT18" s="13" t="s">
        <v>36</v>
      </c>
    </row>
    <row r="19" spans="1:53" ht="98.25" customHeight="1" x14ac:dyDescent="0.25">
      <c r="A19" s="13" t="s">
        <v>39</v>
      </c>
      <c r="B19" s="10" t="s">
        <v>30</v>
      </c>
      <c r="C19" s="10" t="s">
        <v>35</v>
      </c>
      <c r="D19" s="10" t="s">
        <v>40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 t="s">
        <v>41</v>
      </c>
      <c r="T19" s="13" t="s">
        <v>39</v>
      </c>
      <c r="U19" s="11">
        <v>10839.1</v>
      </c>
      <c r="V19" s="11">
        <v>0</v>
      </c>
      <c r="W19" s="11">
        <v>0</v>
      </c>
      <c r="X19" s="11">
        <v>0</v>
      </c>
      <c r="Y19" s="11">
        <v>0</v>
      </c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1">
        <v>10688.8</v>
      </c>
      <c r="AK19" s="11">
        <v>0</v>
      </c>
      <c r="AL19" s="11">
        <v>0</v>
      </c>
      <c r="AM19" s="11">
        <v>0</v>
      </c>
      <c r="AN19" s="11">
        <v>0</v>
      </c>
      <c r="AO19" s="11">
        <v>10688.8</v>
      </c>
      <c r="AP19" s="11">
        <v>0</v>
      </c>
      <c r="AQ19" s="11">
        <v>0</v>
      </c>
      <c r="AR19" s="11">
        <v>0</v>
      </c>
      <c r="AS19" s="11">
        <v>0</v>
      </c>
      <c r="AT19" s="13" t="s">
        <v>39</v>
      </c>
    </row>
    <row r="20" spans="1:53" ht="95.25" customHeight="1" x14ac:dyDescent="0.25">
      <c r="A20" s="13" t="s">
        <v>42</v>
      </c>
      <c r="B20" s="10" t="s">
        <v>30</v>
      </c>
      <c r="C20" s="10" t="s">
        <v>35</v>
      </c>
      <c r="D20" s="10" t="s">
        <v>43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 t="s">
        <v>38</v>
      </c>
      <c r="T20" s="13" t="s">
        <v>42</v>
      </c>
      <c r="U20" s="11">
        <v>1539.3</v>
      </c>
      <c r="V20" s="11">
        <v>0</v>
      </c>
      <c r="W20" s="11">
        <v>0</v>
      </c>
      <c r="X20" s="11">
        <v>0</v>
      </c>
      <c r="Y20" s="11">
        <v>0</v>
      </c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1">
        <v>767.9</v>
      </c>
      <c r="AK20" s="11">
        <v>0</v>
      </c>
      <c r="AL20" s="11">
        <v>0</v>
      </c>
      <c r="AM20" s="11">
        <v>0</v>
      </c>
      <c r="AN20" s="11">
        <v>0</v>
      </c>
      <c r="AO20" s="11">
        <v>474</v>
      </c>
      <c r="AP20" s="11">
        <v>0</v>
      </c>
      <c r="AQ20" s="11">
        <v>0</v>
      </c>
      <c r="AR20" s="11">
        <v>0</v>
      </c>
      <c r="AS20" s="11">
        <v>0</v>
      </c>
      <c r="AT20" s="13" t="s">
        <v>42</v>
      </c>
    </row>
    <row r="21" spans="1:53" ht="92.25" hidden="1" customHeight="1" x14ac:dyDescent="0.25">
      <c r="A21" s="13" t="s">
        <v>44</v>
      </c>
      <c r="B21" s="10" t="s">
        <v>30</v>
      </c>
      <c r="C21" s="10" t="s">
        <v>35</v>
      </c>
      <c r="D21" s="10" t="s">
        <v>43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 t="s">
        <v>45</v>
      </c>
      <c r="T21" s="13" t="s">
        <v>44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3" t="s">
        <v>44</v>
      </c>
    </row>
    <row r="22" spans="1:53" ht="98.25" customHeight="1" x14ac:dyDescent="0.25">
      <c r="A22" s="13" t="s">
        <v>46</v>
      </c>
      <c r="B22" s="10" t="s">
        <v>30</v>
      </c>
      <c r="C22" s="10" t="s">
        <v>35</v>
      </c>
      <c r="D22" s="10" t="s">
        <v>47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 t="s">
        <v>38</v>
      </c>
      <c r="T22" s="13" t="s">
        <v>46</v>
      </c>
      <c r="U22" s="11">
        <v>34.200000000000003</v>
      </c>
      <c r="V22" s="11">
        <v>0</v>
      </c>
      <c r="W22" s="11">
        <v>0</v>
      </c>
      <c r="X22" s="11">
        <v>0</v>
      </c>
      <c r="Y22" s="11">
        <v>0</v>
      </c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1">
        <v>0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v>0</v>
      </c>
      <c r="AS22" s="11">
        <v>0</v>
      </c>
      <c r="AT22" s="13" t="s">
        <v>46</v>
      </c>
    </row>
    <row r="23" spans="1:53" ht="98.25" customHeight="1" x14ac:dyDescent="0.25">
      <c r="A23" s="13" t="s">
        <v>226</v>
      </c>
      <c r="B23" s="10" t="s">
        <v>30</v>
      </c>
      <c r="C23" s="10" t="s">
        <v>35</v>
      </c>
      <c r="D23" s="10" t="s">
        <v>47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 t="s">
        <v>38</v>
      </c>
      <c r="T23" s="13"/>
      <c r="U23" s="11">
        <v>166.5</v>
      </c>
      <c r="V23" s="11"/>
      <c r="W23" s="11"/>
      <c r="X23" s="11"/>
      <c r="Y23" s="11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1">
        <v>0</v>
      </c>
      <c r="AK23" s="11"/>
      <c r="AL23" s="11"/>
      <c r="AM23" s="11"/>
      <c r="AN23" s="11"/>
      <c r="AO23" s="11">
        <v>0</v>
      </c>
      <c r="AP23" s="11"/>
      <c r="AQ23" s="11"/>
      <c r="AR23" s="11"/>
      <c r="AS23" s="11"/>
      <c r="AT23" s="13"/>
    </row>
    <row r="24" spans="1:53" ht="79.5" customHeight="1" x14ac:dyDescent="0.25">
      <c r="A24" s="13" t="s">
        <v>48</v>
      </c>
      <c r="B24" s="10" t="s">
        <v>30</v>
      </c>
      <c r="C24" s="10" t="s">
        <v>35</v>
      </c>
      <c r="D24" s="10" t="s">
        <v>49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 t="s">
        <v>38</v>
      </c>
      <c r="T24" s="13" t="s">
        <v>48</v>
      </c>
      <c r="U24" s="11">
        <v>1.1000000000000001</v>
      </c>
      <c r="V24" s="11">
        <v>0</v>
      </c>
      <c r="W24" s="11">
        <v>0</v>
      </c>
      <c r="X24" s="11">
        <v>0</v>
      </c>
      <c r="Y24" s="11">
        <v>0</v>
      </c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v>0</v>
      </c>
      <c r="AS24" s="11">
        <v>0</v>
      </c>
      <c r="AT24" s="13" t="s">
        <v>48</v>
      </c>
    </row>
    <row r="25" spans="1:53" ht="105" customHeight="1" x14ac:dyDescent="0.25">
      <c r="A25" s="13" t="s">
        <v>50</v>
      </c>
      <c r="B25" s="10" t="s">
        <v>30</v>
      </c>
      <c r="C25" s="10" t="s">
        <v>35</v>
      </c>
      <c r="D25" s="10" t="s">
        <v>51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 t="s">
        <v>38</v>
      </c>
      <c r="T25" s="13" t="s">
        <v>50</v>
      </c>
      <c r="U25" s="11">
        <v>0.2</v>
      </c>
      <c r="V25" s="11">
        <v>0</v>
      </c>
      <c r="W25" s="11">
        <v>0</v>
      </c>
      <c r="X25" s="11">
        <v>0</v>
      </c>
      <c r="Y25" s="11">
        <v>0</v>
      </c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1">
        <v>0.2</v>
      </c>
      <c r="AK25" s="11">
        <v>0</v>
      </c>
      <c r="AL25" s="11">
        <v>0</v>
      </c>
      <c r="AM25" s="11">
        <v>0</v>
      </c>
      <c r="AN25" s="11">
        <v>0</v>
      </c>
      <c r="AO25" s="11">
        <v>0.2</v>
      </c>
      <c r="AP25" s="11">
        <v>0</v>
      </c>
      <c r="AQ25" s="11">
        <v>0</v>
      </c>
      <c r="AR25" s="11">
        <v>0</v>
      </c>
      <c r="AS25" s="11">
        <v>0</v>
      </c>
      <c r="AT25" s="13" t="s">
        <v>50</v>
      </c>
    </row>
    <row r="26" spans="1:53" ht="76.5" customHeight="1" x14ac:dyDescent="0.25">
      <c r="A26" s="9" t="s">
        <v>52</v>
      </c>
      <c r="B26" s="10" t="s">
        <v>30</v>
      </c>
      <c r="C26" s="10" t="s">
        <v>35</v>
      </c>
      <c r="D26" s="10" t="s">
        <v>53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 t="s">
        <v>54</v>
      </c>
      <c r="T26" s="9" t="s">
        <v>52</v>
      </c>
      <c r="U26" s="11">
        <v>57.3</v>
      </c>
      <c r="V26" s="11">
        <v>0</v>
      </c>
      <c r="W26" s="11">
        <v>0</v>
      </c>
      <c r="X26" s="11">
        <v>0</v>
      </c>
      <c r="Y26" s="11">
        <v>0</v>
      </c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1">
        <v>0</v>
      </c>
      <c r="AK26" s="11">
        <v>0</v>
      </c>
      <c r="AL26" s="11">
        <v>0</v>
      </c>
      <c r="AM26" s="11"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</v>
      </c>
      <c r="AT26" s="9" t="s">
        <v>52</v>
      </c>
    </row>
    <row r="27" spans="1:53" ht="40.5" customHeight="1" x14ac:dyDescent="0.25">
      <c r="A27" s="9" t="s">
        <v>55</v>
      </c>
      <c r="B27" s="10" t="s">
        <v>30</v>
      </c>
      <c r="C27" s="10" t="s">
        <v>56</v>
      </c>
      <c r="D27" s="10" t="s">
        <v>32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 t="s">
        <v>33</v>
      </c>
      <c r="T27" s="9" t="s">
        <v>55</v>
      </c>
      <c r="U27" s="11">
        <f>U28</f>
        <v>169.2</v>
      </c>
      <c r="V27" s="11">
        <v>0</v>
      </c>
      <c r="W27" s="11">
        <v>0</v>
      </c>
      <c r="X27" s="11">
        <v>0</v>
      </c>
      <c r="Y27" s="11">
        <v>0</v>
      </c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1">
        <v>0</v>
      </c>
      <c r="AK27" s="11">
        <v>0</v>
      </c>
      <c r="AL27" s="11">
        <v>0</v>
      </c>
      <c r="AM27" s="11"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v>0</v>
      </c>
      <c r="AS27" s="11">
        <v>0</v>
      </c>
      <c r="AT27" s="9" t="s">
        <v>55</v>
      </c>
    </row>
    <row r="28" spans="1:53" ht="81.75" customHeight="1" x14ac:dyDescent="0.25">
      <c r="A28" s="27" t="s">
        <v>179</v>
      </c>
      <c r="B28" s="10" t="s">
        <v>30</v>
      </c>
      <c r="C28" s="10" t="s">
        <v>56</v>
      </c>
      <c r="D28" s="10" t="s">
        <v>58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 t="s">
        <v>54</v>
      </c>
      <c r="T28" s="13" t="s">
        <v>57</v>
      </c>
      <c r="U28" s="11">
        <f>134.7+34.5</f>
        <v>169.2</v>
      </c>
      <c r="V28" s="11">
        <v>0</v>
      </c>
      <c r="W28" s="11">
        <v>0</v>
      </c>
      <c r="X28" s="11">
        <v>0</v>
      </c>
      <c r="Y28" s="11">
        <v>0</v>
      </c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3" t="s">
        <v>57</v>
      </c>
    </row>
    <row r="29" spans="1:53" ht="31.5" hidden="1" x14ac:dyDescent="0.25">
      <c r="A29" s="9" t="s">
        <v>59</v>
      </c>
      <c r="B29" s="10" t="s">
        <v>30</v>
      </c>
      <c r="C29" s="10" t="s">
        <v>60</v>
      </c>
      <c r="D29" s="10" t="s">
        <v>32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 t="s">
        <v>33</v>
      </c>
      <c r="T29" s="9" t="s">
        <v>59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9" t="s">
        <v>59</v>
      </c>
    </row>
    <row r="30" spans="1:53" ht="50.25" customHeight="1" x14ac:dyDescent="0.25">
      <c r="A30" s="9" t="s">
        <v>203</v>
      </c>
      <c r="B30" s="10" t="s">
        <v>30</v>
      </c>
      <c r="C30" s="10" t="s">
        <v>60</v>
      </c>
      <c r="D30" s="10" t="s">
        <v>62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 t="s">
        <v>63</v>
      </c>
      <c r="T30" s="9" t="s">
        <v>61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859.7</v>
      </c>
      <c r="AP30" s="11">
        <v>0</v>
      </c>
      <c r="AQ30" s="11">
        <v>0</v>
      </c>
      <c r="AR30" s="11">
        <v>0</v>
      </c>
      <c r="AS30" s="11">
        <v>0</v>
      </c>
      <c r="AT30" s="9" t="s">
        <v>61</v>
      </c>
    </row>
    <row r="31" spans="1:53" ht="15.75" x14ac:dyDescent="0.25">
      <c r="A31" s="9" t="s">
        <v>64</v>
      </c>
      <c r="B31" s="10" t="s">
        <v>30</v>
      </c>
      <c r="C31" s="10" t="s">
        <v>65</v>
      </c>
      <c r="D31" s="10" t="s">
        <v>32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 t="s">
        <v>33</v>
      </c>
      <c r="T31" s="9" t="s">
        <v>64</v>
      </c>
      <c r="U31" s="11">
        <f>U32</f>
        <v>3</v>
      </c>
      <c r="V31" s="11">
        <v>0</v>
      </c>
      <c r="W31" s="11">
        <v>0</v>
      </c>
      <c r="X31" s="11">
        <v>0</v>
      </c>
      <c r="Y31" s="11">
        <v>0</v>
      </c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1">
        <f>AJ32</f>
        <v>3</v>
      </c>
      <c r="AK31" s="11">
        <v>0</v>
      </c>
      <c r="AL31" s="11">
        <v>0</v>
      </c>
      <c r="AM31" s="11">
        <v>0</v>
      </c>
      <c r="AN31" s="11">
        <v>0</v>
      </c>
      <c r="AO31" s="11">
        <f>AO32</f>
        <v>3</v>
      </c>
      <c r="AP31" s="11">
        <v>0</v>
      </c>
      <c r="AQ31" s="11">
        <v>0</v>
      </c>
      <c r="AR31" s="11">
        <v>0</v>
      </c>
      <c r="AS31" s="11">
        <v>0</v>
      </c>
      <c r="AT31" s="9" t="s">
        <v>64</v>
      </c>
    </row>
    <row r="32" spans="1:53" ht="47.25" x14ac:dyDescent="0.25">
      <c r="A32" s="37" t="s">
        <v>202</v>
      </c>
      <c r="B32" s="10" t="s">
        <v>30</v>
      </c>
      <c r="C32" s="10" t="s">
        <v>65</v>
      </c>
      <c r="D32" s="10" t="s">
        <v>67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 t="s">
        <v>68</v>
      </c>
      <c r="T32" s="9" t="s">
        <v>66</v>
      </c>
      <c r="U32" s="11">
        <v>3</v>
      </c>
      <c r="V32" s="11">
        <v>0</v>
      </c>
      <c r="W32" s="11">
        <v>0</v>
      </c>
      <c r="X32" s="11">
        <v>0</v>
      </c>
      <c r="Y32" s="11">
        <v>0</v>
      </c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1">
        <v>3</v>
      </c>
      <c r="AK32" s="11">
        <v>0</v>
      </c>
      <c r="AL32" s="11">
        <v>0</v>
      </c>
      <c r="AM32" s="11">
        <v>0</v>
      </c>
      <c r="AN32" s="11">
        <v>0</v>
      </c>
      <c r="AO32" s="11">
        <v>3</v>
      </c>
      <c r="AP32" s="11">
        <v>0</v>
      </c>
      <c r="AQ32" s="11">
        <v>0</v>
      </c>
      <c r="AR32" s="11">
        <v>0</v>
      </c>
      <c r="AS32" s="11">
        <v>0</v>
      </c>
      <c r="AT32" s="9" t="s">
        <v>66</v>
      </c>
    </row>
    <row r="33" spans="1:46" ht="15.75" x14ac:dyDescent="0.25">
      <c r="A33" s="9" t="s">
        <v>69</v>
      </c>
      <c r="B33" s="10" t="s">
        <v>30</v>
      </c>
      <c r="C33" s="10" t="s">
        <v>70</v>
      </c>
      <c r="D33" s="10" t="s">
        <v>32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 t="s">
        <v>33</v>
      </c>
      <c r="T33" s="9" t="s">
        <v>69</v>
      </c>
      <c r="U33" s="11">
        <f>U34+U35+U36+U37+U40+U38+U39</f>
        <v>500.20000000000005</v>
      </c>
      <c r="V33" s="11">
        <v>0</v>
      </c>
      <c r="W33" s="11">
        <v>0</v>
      </c>
      <c r="X33" s="11">
        <v>0</v>
      </c>
      <c r="Y33" s="11">
        <v>0</v>
      </c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1">
        <f>AJ34+AJ35+AJ36+AJ37+AJ40+AJ39</f>
        <v>694</v>
      </c>
      <c r="AK33" s="11">
        <v>0</v>
      </c>
      <c r="AL33" s="11">
        <v>0</v>
      </c>
      <c r="AM33" s="11">
        <v>0</v>
      </c>
      <c r="AN33" s="11">
        <v>0</v>
      </c>
      <c r="AO33" s="11">
        <f>AO34+AO35+AO36+AO37+AO40+AO39</f>
        <v>1165.9000000000001</v>
      </c>
      <c r="AP33" s="11">
        <v>0</v>
      </c>
      <c r="AQ33" s="11">
        <v>0</v>
      </c>
      <c r="AR33" s="11">
        <v>0</v>
      </c>
      <c r="AS33" s="11">
        <v>0</v>
      </c>
      <c r="AT33" s="9" t="s">
        <v>69</v>
      </c>
    </row>
    <row r="34" spans="1:46" ht="115.5" customHeight="1" x14ac:dyDescent="0.25">
      <c r="A34" s="13" t="s">
        <v>71</v>
      </c>
      <c r="B34" s="10" t="s">
        <v>30</v>
      </c>
      <c r="C34" s="10" t="s">
        <v>70</v>
      </c>
      <c r="D34" s="10" t="s">
        <v>72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 t="s">
        <v>38</v>
      </c>
      <c r="T34" s="13" t="s">
        <v>71</v>
      </c>
      <c r="U34" s="11">
        <v>7</v>
      </c>
      <c r="V34" s="11">
        <v>0</v>
      </c>
      <c r="W34" s="11">
        <v>0</v>
      </c>
      <c r="X34" s="11">
        <v>0</v>
      </c>
      <c r="Y34" s="11">
        <v>0</v>
      </c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1">
        <v>0</v>
      </c>
      <c r="AT34" s="13" t="s">
        <v>71</v>
      </c>
    </row>
    <row r="35" spans="1:46" ht="93.75" customHeight="1" x14ac:dyDescent="0.25">
      <c r="A35" s="13" t="s">
        <v>73</v>
      </c>
      <c r="B35" s="10" t="s">
        <v>30</v>
      </c>
      <c r="C35" s="10" t="s">
        <v>70</v>
      </c>
      <c r="D35" s="10" t="s">
        <v>74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 t="s">
        <v>75</v>
      </c>
      <c r="T35" s="13" t="s">
        <v>73</v>
      </c>
      <c r="U35" s="11">
        <v>97.9</v>
      </c>
      <c r="V35" s="11">
        <v>0</v>
      </c>
      <c r="W35" s="11">
        <v>0</v>
      </c>
      <c r="X35" s="11">
        <v>0</v>
      </c>
      <c r="Y35" s="11">
        <v>0</v>
      </c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1">
        <v>136.5</v>
      </c>
      <c r="AK35" s="11">
        <v>0</v>
      </c>
      <c r="AL35" s="11">
        <v>0</v>
      </c>
      <c r="AM35" s="11">
        <v>0</v>
      </c>
      <c r="AN35" s="11">
        <v>0</v>
      </c>
      <c r="AO35" s="11">
        <v>136.5</v>
      </c>
      <c r="AP35" s="11">
        <v>0</v>
      </c>
      <c r="AQ35" s="11">
        <v>0</v>
      </c>
      <c r="AR35" s="11">
        <v>0</v>
      </c>
      <c r="AS35" s="11">
        <v>0</v>
      </c>
      <c r="AT35" s="13" t="s">
        <v>73</v>
      </c>
    </row>
    <row r="36" spans="1:46" ht="90.75" customHeight="1" x14ac:dyDescent="0.25">
      <c r="A36" s="13" t="s">
        <v>76</v>
      </c>
      <c r="B36" s="10" t="s">
        <v>30</v>
      </c>
      <c r="C36" s="10" t="s">
        <v>70</v>
      </c>
      <c r="D36" s="10" t="s">
        <v>77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 t="s">
        <v>38</v>
      </c>
      <c r="T36" s="13" t="s">
        <v>76</v>
      </c>
      <c r="U36" s="11">
        <v>295.8</v>
      </c>
      <c r="V36" s="11">
        <v>0</v>
      </c>
      <c r="W36" s="11">
        <v>0</v>
      </c>
      <c r="X36" s="11">
        <v>0</v>
      </c>
      <c r="Y36" s="11">
        <v>0</v>
      </c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v>0</v>
      </c>
      <c r="AS36" s="11">
        <v>0</v>
      </c>
      <c r="AT36" s="13" t="s">
        <v>76</v>
      </c>
    </row>
    <row r="37" spans="1:46" ht="36" customHeight="1" x14ac:dyDescent="0.25">
      <c r="A37" s="9" t="s">
        <v>78</v>
      </c>
      <c r="B37" s="10" t="s">
        <v>30</v>
      </c>
      <c r="C37" s="10" t="s">
        <v>70</v>
      </c>
      <c r="D37" s="10" t="s">
        <v>79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 t="s">
        <v>75</v>
      </c>
      <c r="T37" s="9" t="s">
        <v>78</v>
      </c>
      <c r="U37" s="11">
        <v>20</v>
      </c>
      <c r="V37" s="11">
        <v>0</v>
      </c>
      <c r="W37" s="11">
        <v>0</v>
      </c>
      <c r="X37" s="11">
        <v>0</v>
      </c>
      <c r="Y37" s="11">
        <v>0</v>
      </c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1">
        <v>20</v>
      </c>
      <c r="AK37" s="11">
        <v>0</v>
      </c>
      <c r="AL37" s="11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v>0</v>
      </c>
      <c r="AS37" s="11">
        <v>0</v>
      </c>
      <c r="AT37" s="9" t="s">
        <v>78</v>
      </c>
    </row>
    <row r="38" spans="1:46" ht="36" customHeight="1" x14ac:dyDescent="0.25">
      <c r="A38" s="35" t="s">
        <v>216</v>
      </c>
      <c r="B38" s="34" t="s">
        <v>30</v>
      </c>
      <c r="C38" s="34" t="s">
        <v>70</v>
      </c>
      <c r="D38" s="34" t="s">
        <v>79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 t="s">
        <v>217</v>
      </c>
      <c r="T38" s="9"/>
      <c r="U38" s="11">
        <f>24-7.1</f>
        <v>16.899999999999999</v>
      </c>
      <c r="V38" s="11"/>
      <c r="W38" s="11"/>
      <c r="X38" s="11"/>
      <c r="Y38" s="11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1">
        <v>0</v>
      </c>
      <c r="AK38" s="11"/>
      <c r="AL38" s="11"/>
      <c r="AM38" s="11"/>
      <c r="AN38" s="11"/>
      <c r="AO38" s="11">
        <v>0</v>
      </c>
      <c r="AP38" s="11"/>
      <c r="AQ38" s="11"/>
      <c r="AR38" s="11"/>
      <c r="AS38" s="11"/>
      <c r="AT38" s="9"/>
    </row>
    <row r="39" spans="1:46" ht="78" customHeight="1" x14ac:dyDescent="0.25">
      <c r="A39" s="28" t="s">
        <v>190</v>
      </c>
      <c r="B39" s="10" t="s">
        <v>30</v>
      </c>
      <c r="C39" s="10" t="s">
        <v>70</v>
      </c>
      <c r="D39" s="29" t="s">
        <v>191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 t="s">
        <v>54</v>
      </c>
      <c r="T39" s="9"/>
      <c r="U39" s="11">
        <v>62.6</v>
      </c>
      <c r="V39" s="11"/>
      <c r="W39" s="11"/>
      <c r="X39" s="11"/>
      <c r="Y39" s="11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1">
        <v>0</v>
      </c>
      <c r="AK39" s="11"/>
      <c r="AL39" s="11"/>
      <c r="AM39" s="11"/>
      <c r="AN39" s="11"/>
      <c r="AO39" s="11">
        <v>0</v>
      </c>
      <c r="AP39" s="11"/>
      <c r="AQ39" s="11"/>
      <c r="AR39" s="11"/>
      <c r="AS39" s="11"/>
      <c r="AT39" s="9"/>
    </row>
    <row r="40" spans="1:46" ht="47.25" customHeight="1" x14ac:dyDescent="0.25">
      <c r="A40" s="9" t="s">
        <v>80</v>
      </c>
      <c r="B40" s="10" t="s">
        <v>30</v>
      </c>
      <c r="C40" s="10" t="s">
        <v>70</v>
      </c>
      <c r="D40" s="10" t="s">
        <v>81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 t="s">
        <v>63</v>
      </c>
      <c r="T40" s="9" t="s">
        <v>80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1">
        <f>524.4+13.1</f>
        <v>537.5</v>
      </c>
      <c r="AK40" s="11">
        <v>0</v>
      </c>
      <c r="AL40" s="11">
        <v>0</v>
      </c>
      <c r="AM40" s="11">
        <v>0</v>
      </c>
      <c r="AN40" s="11">
        <v>0</v>
      </c>
      <c r="AO40" s="11">
        <v>1029.4000000000001</v>
      </c>
      <c r="AP40" s="11">
        <v>0</v>
      </c>
      <c r="AQ40" s="11">
        <v>0</v>
      </c>
      <c r="AR40" s="11">
        <v>0</v>
      </c>
      <c r="AS40" s="11">
        <v>0</v>
      </c>
      <c r="AT40" s="9" t="s">
        <v>80</v>
      </c>
    </row>
    <row r="41" spans="1:46" ht="15.75" x14ac:dyDescent="0.25">
      <c r="A41" s="6" t="s">
        <v>82</v>
      </c>
      <c r="B41" s="5" t="s">
        <v>83</v>
      </c>
      <c r="C41" s="5" t="s">
        <v>31</v>
      </c>
      <c r="D41" s="5" t="s">
        <v>32</v>
      </c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 t="s">
        <v>33</v>
      </c>
      <c r="T41" s="6" t="s">
        <v>82</v>
      </c>
      <c r="U41" s="7">
        <f>U42</f>
        <v>361.6</v>
      </c>
      <c r="V41" s="7">
        <v>0</v>
      </c>
      <c r="W41" s="7">
        <v>0</v>
      </c>
      <c r="X41" s="7">
        <v>0</v>
      </c>
      <c r="Y41" s="7">
        <v>0</v>
      </c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7">
        <f>AJ42</f>
        <v>387.4</v>
      </c>
      <c r="AK41" s="7">
        <v>0</v>
      </c>
      <c r="AL41" s="7">
        <v>0</v>
      </c>
      <c r="AM41" s="7">
        <v>0</v>
      </c>
      <c r="AN41" s="7">
        <v>0</v>
      </c>
      <c r="AO41" s="7">
        <f>AO42</f>
        <v>422.8</v>
      </c>
      <c r="AP41" s="7">
        <v>0</v>
      </c>
      <c r="AQ41" s="7">
        <v>0</v>
      </c>
      <c r="AR41" s="7">
        <v>0</v>
      </c>
      <c r="AS41" s="7">
        <v>0</v>
      </c>
      <c r="AT41" s="6" t="s">
        <v>82</v>
      </c>
    </row>
    <row r="42" spans="1:46" ht="31.5" x14ac:dyDescent="0.25">
      <c r="A42" s="9" t="s">
        <v>84</v>
      </c>
      <c r="B42" s="10" t="s">
        <v>83</v>
      </c>
      <c r="C42" s="10" t="s">
        <v>85</v>
      </c>
      <c r="D42" s="10" t="s">
        <v>32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 t="s">
        <v>33</v>
      </c>
      <c r="T42" s="9" t="s">
        <v>84</v>
      </c>
      <c r="U42" s="25">
        <f>U43</f>
        <v>361.6</v>
      </c>
      <c r="V42" s="25">
        <v>0</v>
      </c>
      <c r="W42" s="25">
        <v>0</v>
      </c>
      <c r="X42" s="25">
        <v>0</v>
      </c>
      <c r="Y42" s="25">
        <v>0</v>
      </c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5">
        <f>AJ43</f>
        <v>387.4</v>
      </c>
      <c r="AK42" s="25">
        <v>0</v>
      </c>
      <c r="AL42" s="25">
        <v>0</v>
      </c>
      <c r="AM42" s="25">
        <v>0</v>
      </c>
      <c r="AN42" s="25">
        <v>0</v>
      </c>
      <c r="AO42" s="25">
        <f>AO43</f>
        <v>422.8</v>
      </c>
      <c r="AP42" s="11">
        <v>0</v>
      </c>
      <c r="AQ42" s="11">
        <v>0</v>
      </c>
      <c r="AR42" s="11">
        <v>0</v>
      </c>
      <c r="AS42" s="11">
        <v>0</v>
      </c>
      <c r="AT42" s="9" t="s">
        <v>84</v>
      </c>
    </row>
    <row r="43" spans="1:46" ht="79.5" customHeight="1" x14ac:dyDescent="0.25">
      <c r="A43" s="9" t="s">
        <v>201</v>
      </c>
      <c r="B43" s="10" t="s">
        <v>83</v>
      </c>
      <c r="C43" s="10" t="s">
        <v>85</v>
      </c>
      <c r="D43" s="10" t="s">
        <v>87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 t="s">
        <v>41</v>
      </c>
      <c r="T43" s="9" t="s">
        <v>86</v>
      </c>
      <c r="U43" s="25">
        <v>361.6</v>
      </c>
      <c r="V43" s="25">
        <v>0</v>
      </c>
      <c r="W43" s="25">
        <v>0</v>
      </c>
      <c r="X43" s="25">
        <v>0</v>
      </c>
      <c r="Y43" s="25">
        <v>0</v>
      </c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5">
        <v>387.4</v>
      </c>
      <c r="AK43" s="25">
        <v>0</v>
      </c>
      <c r="AL43" s="25">
        <v>0</v>
      </c>
      <c r="AM43" s="25">
        <v>0</v>
      </c>
      <c r="AN43" s="25">
        <v>0</v>
      </c>
      <c r="AO43" s="25">
        <v>422.8</v>
      </c>
      <c r="AP43" s="11">
        <v>0</v>
      </c>
      <c r="AQ43" s="11">
        <v>0</v>
      </c>
      <c r="AR43" s="11">
        <v>0</v>
      </c>
      <c r="AS43" s="11">
        <v>0</v>
      </c>
      <c r="AT43" s="9" t="s">
        <v>86</v>
      </c>
    </row>
    <row r="44" spans="1:46" ht="47.25" x14ac:dyDescent="0.25">
      <c r="A44" s="6" t="s">
        <v>88</v>
      </c>
      <c r="B44" s="5" t="s">
        <v>85</v>
      </c>
      <c r="C44" s="5" t="s">
        <v>31</v>
      </c>
      <c r="D44" s="5" t="s">
        <v>32</v>
      </c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 t="s">
        <v>33</v>
      </c>
      <c r="T44" s="6" t="s">
        <v>88</v>
      </c>
      <c r="U44" s="22">
        <f>U45+U49</f>
        <v>344</v>
      </c>
      <c r="V44" s="22">
        <v>0</v>
      </c>
      <c r="W44" s="22">
        <v>0</v>
      </c>
      <c r="X44" s="22">
        <v>0</v>
      </c>
      <c r="Y44" s="22">
        <v>0</v>
      </c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2">
        <f>AJ45+AJ49</f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f>AO45+AO49</f>
        <v>0</v>
      </c>
      <c r="AP44" s="7">
        <v>0</v>
      </c>
      <c r="AQ44" s="7">
        <v>0</v>
      </c>
      <c r="AR44" s="7">
        <v>0</v>
      </c>
      <c r="AS44" s="7">
        <v>0</v>
      </c>
      <c r="AT44" s="6" t="s">
        <v>88</v>
      </c>
    </row>
    <row r="45" spans="1:46" ht="46.5" customHeight="1" x14ac:dyDescent="0.25">
      <c r="A45" s="9" t="s">
        <v>89</v>
      </c>
      <c r="B45" s="14" t="s">
        <v>85</v>
      </c>
      <c r="C45" s="14" t="s">
        <v>152</v>
      </c>
      <c r="D45" s="14" t="s">
        <v>32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 t="s">
        <v>33</v>
      </c>
      <c r="T45" s="15" t="s">
        <v>89</v>
      </c>
      <c r="U45" s="16">
        <f>U46+U47+U48</f>
        <v>326</v>
      </c>
      <c r="V45" s="16">
        <v>0</v>
      </c>
      <c r="W45" s="16">
        <v>0</v>
      </c>
      <c r="X45" s="16">
        <v>0</v>
      </c>
      <c r="Y45" s="16">
        <v>0</v>
      </c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6">
        <f>AJ46+AJ48</f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1">
        <v>0</v>
      </c>
      <c r="AQ45" s="11">
        <v>0</v>
      </c>
      <c r="AR45" s="11">
        <v>0</v>
      </c>
      <c r="AS45" s="11">
        <v>0</v>
      </c>
      <c r="AT45" s="9" t="s">
        <v>89</v>
      </c>
    </row>
    <row r="46" spans="1:46" ht="92.25" customHeight="1" x14ac:dyDescent="0.25">
      <c r="A46" s="13" t="s">
        <v>91</v>
      </c>
      <c r="B46" s="14" t="s">
        <v>85</v>
      </c>
      <c r="C46" s="14" t="s">
        <v>152</v>
      </c>
      <c r="D46" s="14" t="s">
        <v>92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 t="s">
        <v>38</v>
      </c>
      <c r="T46" s="18" t="s">
        <v>91</v>
      </c>
      <c r="U46" s="16">
        <v>15</v>
      </c>
      <c r="V46" s="16">
        <v>0</v>
      </c>
      <c r="W46" s="16">
        <v>0</v>
      </c>
      <c r="X46" s="16">
        <v>0</v>
      </c>
      <c r="Y46" s="16">
        <v>0</v>
      </c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1">
        <v>0</v>
      </c>
      <c r="AQ46" s="11">
        <v>0</v>
      </c>
      <c r="AR46" s="11">
        <v>0</v>
      </c>
      <c r="AS46" s="11">
        <v>0</v>
      </c>
      <c r="AT46" s="13" t="s">
        <v>91</v>
      </c>
    </row>
    <row r="47" spans="1:46" ht="80.25" customHeight="1" x14ac:dyDescent="0.25">
      <c r="A47" s="48" t="s">
        <v>213</v>
      </c>
      <c r="B47" s="34" t="s">
        <v>85</v>
      </c>
      <c r="C47" s="34" t="s">
        <v>152</v>
      </c>
      <c r="D47" s="34" t="s">
        <v>214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 t="s">
        <v>215</v>
      </c>
      <c r="T47" s="18"/>
      <c r="U47" s="16">
        <v>299.60000000000002</v>
      </c>
      <c r="V47" s="16"/>
      <c r="W47" s="16"/>
      <c r="X47" s="16"/>
      <c r="Y47" s="16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6">
        <v>0</v>
      </c>
      <c r="AK47" s="16"/>
      <c r="AL47" s="16"/>
      <c r="AM47" s="16"/>
      <c r="AN47" s="16"/>
      <c r="AO47" s="16">
        <v>0</v>
      </c>
      <c r="AP47" s="11"/>
      <c r="AQ47" s="11"/>
      <c r="AR47" s="11"/>
      <c r="AS47" s="11"/>
      <c r="AT47" s="13"/>
    </row>
    <row r="48" spans="1:46" ht="122.25" customHeight="1" x14ac:dyDescent="0.25">
      <c r="A48" s="13" t="s">
        <v>93</v>
      </c>
      <c r="B48" s="14" t="s">
        <v>85</v>
      </c>
      <c r="C48" s="14" t="s">
        <v>152</v>
      </c>
      <c r="D48" s="14" t="s">
        <v>94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 t="s">
        <v>38</v>
      </c>
      <c r="T48" s="18" t="s">
        <v>93</v>
      </c>
      <c r="U48" s="16">
        <v>11.4</v>
      </c>
      <c r="V48" s="16">
        <v>0</v>
      </c>
      <c r="W48" s="16">
        <v>0</v>
      </c>
      <c r="X48" s="16">
        <v>0</v>
      </c>
      <c r="Y48" s="16">
        <v>0</v>
      </c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11">
        <v>0</v>
      </c>
      <c r="AQ48" s="11">
        <v>0</v>
      </c>
      <c r="AR48" s="11">
        <v>0</v>
      </c>
      <c r="AS48" s="11">
        <v>0</v>
      </c>
      <c r="AT48" s="13" t="s">
        <v>93</v>
      </c>
    </row>
    <row r="49" spans="1:46" ht="39" customHeight="1" x14ac:dyDescent="0.25">
      <c r="A49" s="13" t="s">
        <v>165</v>
      </c>
      <c r="B49" s="14" t="s">
        <v>85</v>
      </c>
      <c r="C49" s="14" t="s">
        <v>164</v>
      </c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8"/>
      <c r="U49" s="16">
        <f>U50+U51+U52+U53</f>
        <v>18</v>
      </c>
      <c r="V49" s="16"/>
      <c r="W49" s="16"/>
      <c r="X49" s="16"/>
      <c r="Y49" s="16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6">
        <f>AJ50+AJ51+AJ52+AJ53</f>
        <v>0</v>
      </c>
      <c r="AK49" s="16"/>
      <c r="AL49" s="16"/>
      <c r="AM49" s="16"/>
      <c r="AN49" s="16"/>
      <c r="AO49" s="16">
        <f>AO50+AO51+AO52+AO53</f>
        <v>0</v>
      </c>
      <c r="AP49" s="11"/>
      <c r="AQ49" s="11"/>
      <c r="AR49" s="11"/>
      <c r="AS49" s="11"/>
      <c r="AT49" s="13"/>
    </row>
    <row r="50" spans="1:46" ht="128.25" customHeight="1" x14ac:dyDescent="0.25">
      <c r="A50" s="13" t="s">
        <v>95</v>
      </c>
      <c r="B50" s="10" t="s">
        <v>85</v>
      </c>
      <c r="C50" s="10" t="s">
        <v>164</v>
      </c>
      <c r="D50" s="10" t="s">
        <v>96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 t="s">
        <v>38</v>
      </c>
      <c r="T50" s="13" t="s">
        <v>95</v>
      </c>
      <c r="U50" s="11">
        <v>5</v>
      </c>
      <c r="V50" s="11">
        <v>0</v>
      </c>
      <c r="W50" s="11">
        <v>0</v>
      </c>
      <c r="X50" s="11">
        <v>0</v>
      </c>
      <c r="Y50" s="11">
        <v>0</v>
      </c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1">
        <v>0</v>
      </c>
      <c r="AK50" s="11">
        <v>0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v>0</v>
      </c>
      <c r="AS50" s="11">
        <v>0</v>
      </c>
      <c r="AT50" s="13" t="s">
        <v>95</v>
      </c>
    </row>
    <row r="51" spans="1:46" ht="143.25" customHeight="1" x14ac:dyDescent="0.25">
      <c r="A51" s="13" t="s">
        <v>97</v>
      </c>
      <c r="B51" s="10" t="s">
        <v>85</v>
      </c>
      <c r="C51" s="10" t="s">
        <v>164</v>
      </c>
      <c r="D51" s="10" t="s">
        <v>98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 t="s">
        <v>38</v>
      </c>
      <c r="T51" s="13" t="s">
        <v>97</v>
      </c>
      <c r="U51" s="11">
        <v>5</v>
      </c>
      <c r="V51" s="11">
        <v>0</v>
      </c>
      <c r="W51" s="11">
        <v>0</v>
      </c>
      <c r="X51" s="11">
        <v>0</v>
      </c>
      <c r="Y51" s="11">
        <v>0</v>
      </c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1">
        <v>0</v>
      </c>
      <c r="AK51" s="11">
        <v>0</v>
      </c>
      <c r="AL51" s="11">
        <v>0</v>
      </c>
      <c r="AM51" s="11"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v>0</v>
      </c>
      <c r="AS51" s="11">
        <v>0</v>
      </c>
      <c r="AT51" s="13" t="s">
        <v>97</v>
      </c>
    </row>
    <row r="52" spans="1:46" ht="103.5" customHeight="1" x14ac:dyDescent="0.25">
      <c r="A52" s="13" t="s">
        <v>99</v>
      </c>
      <c r="B52" s="10" t="s">
        <v>85</v>
      </c>
      <c r="C52" s="10" t="s">
        <v>164</v>
      </c>
      <c r="D52" s="10" t="s">
        <v>100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 t="s">
        <v>38</v>
      </c>
      <c r="T52" s="13" t="s">
        <v>99</v>
      </c>
      <c r="U52" s="11">
        <v>5</v>
      </c>
      <c r="V52" s="11">
        <v>0</v>
      </c>
      <c r="W52" s="11">
        <v>0</v>
      </c>
      <c r="X52" s="11">
        <v>0</v>
      </c>
      <c r="Y52" s="11">
        <v>0</v>
      </c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1">
        <v>0</v>
      </c>
      <c r="AT52" s="13" t="s">
        <v>99</v>
      </c>
    </row>
    <row r="53" spans="1:46" ht="103.5" customHeight="1" x14ac:dyDescent="0.25">
      <c r="A53" s="13" t="s">
        <v>221</v>
      </c>
      <c r="B53" s="34" t="s">
        <v>85</v>
      </c>
      <c r="C53" s="34" t="s">
        <v>164</v>
      </c>
      <c r="D53" s="39" t="s">
        <v>222</v>
      </c>
      <c r="E53" s="39"/>
      <c r="F53" s="40">
        <v>3000</v>
      </c>
      <c r="G53" s="40">
        <v>0</v>
      </c>
      <c r="H53" s="40">
        <v>0</v>
      </c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 t="s">
        <v>38</v>
      </c>
      <c r="T53" s="13"/>
      <c r="U53" s="11">
        <v>3</v>
      </c>
      <c r="V53" s="11"/>
      <c r="W53" s="11"/>
      <c r="X53" s="11"/>
      <c r="Y53" s="11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1">
        <v>0</v>
      </c>
      <c r="AK53" s="11"/>
      <c r="AL53" s="11"/>
      <c r="AM53" s="11"/>
      <c r="AN53" s="11"/>
      <c r="AO53" s="11">
        <v>0</v>
      </c>
      <c r="AP53" s="11"/>
      <c r="AQ53" s="11"/>
      <c r="AR53" s="11"/>
      <c r="AS53" s="11"/>
      <c r="AT53" s="13"/>
    </row>
    <row r="54" spans="1:46" ht="15.75" x14ac:dyDescent="0.25">
      <c r="A54" s="6" t="s">
        <v>101</v>
      </c>
      <c r="B54" s="5" t="s">
        <v>35</v>
      </c>
      <c r="C54" s="5" t="s">
        <v>31</v>
      </c>
      <c r="D54" s="5" t="s">
        <v>32</v>
      </c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 t="s">
        <v>33</v>
      </c>
      <c r="T54" s="6" t="s">
        <v>101</v>
      </c>
      <c r="U54" s="7">
        <f>U55+U58</f>
        <v>86.3</v>
      </c>
      <c r="V54" s="7">
        <v>0</v>
      </c>
      <c r="W54" s="7">
        <v>0</v>
      </c>
      <c r="X54" s="7">
        <v>0</v>
      </c>
      <c r="Y54" s="7">
        <v>0</v>
      </c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7">
        <f>AJ55+AJ58</f>
        <v>0</v>
      </c>
      <c r="AK54" s="7">
        <v>0</v>
      </c>
      <c r="AL54" s="7">
        <v>0</v>
      </c>
      <c r="AM54" s="7">
        <v>0</v>
      </c>
      <c r="AN54" s="7">
        <v>0</v>
      </c>
      <c r="AO54" s="7">
        <f>AO55+AO58</f>
        <v>0</v>
      </c>
      <c r="AP54" s="7">
        <v>0</v>
      </c>
      <c r="AQ54" s="7">
        <v>0</v>
      </c>
      <c r="AR54" s="7">
        <v>0</v>
      </c>
      <c r="AS54" s="7">
        <v>0</v>
      </c>
      <c r="AT54" s="6" t="s">
        <v>101</v>
      </c>
    </row>
    <row r="55" spans="1:46" ht="15.75" hidden="1" x14ac:dyDescent="0.25">
      <c r="A55" s="9" t="s">
        <v>102</v>
      </c>
      <c r="B55" s="10" t="s">
        <v>35</v>
      </c>
      <c r="C55" s="10" t="s">
        <v>90</v>
      </c>
      <c r="D55" s="10" t="s">
        <v>32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 t="s">
        <v>33</v>
      </c>
      <c r="T55" s="9" t="s">
        <v>102</v>
      </c>
      <c r="U55" s="11">
        <f>U56</f>
        <v>0</v>
      </c>
      <c r="V55" s="11">
        <v>0</v>
      </c>
      <c r="W55" s="11">
        <v>0</v>
      </c>
      <c r="X55" s="11">
        <v>0</v>
      </c>
      <c r="Y55" s="11">
        <v>0</v>
      </c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1">
        <v>0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1">
        <v>0</v>
      </c>
      <c r="AT55" s="9" t="s">
        <v>102</v>
      </c>
    </row>
    <row r="56" spans="1:46" ht="96" hidden="1" customHeight="1" x14ac:dyDescent="0.25">
      <c r="A56" s="13" t="s">
        <v>103</v>
      </c>
      <c r="B56" s="10" t="s">
        <v>35</v>
      </c>
      <c r="C56" s="10" t="s">
        <v>90</v>
      </c>
      <c r="D56" s="10" t="s">
        <v>104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 t="s">
        <v>38</v>
      </c>
      <c r="T56" s="13" t="s">
        <v>103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1">
        <v>0</v>
      </c>
      <c r="AK56" s="11">
        <v>0</v>
      </c>
      <c r="AL56" s="11">
        <v>0</v>
      </c>
      <c r="AM56" s="11"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v>0</v>
      </c>
      <c r="AS56" s="11">
        <v>0</v>
      </c>
      <c r="AT56" s="13" t="s">
        <v>103</v>
      </c>
    </row>
    <row r="57" spans="1:46" ht="96.75" hidden="1" customHeight="1" x14ac:dyDescent="0.25">
      <c r="A57" s="13" t="s">
        <v>105</v>
      </c>
      <c r="B57" s="10" t="s">
        <v>35</v>
      </c>
      <c r="C57" s="10" t="s">
        <v>90</v>
      </c>
      <c r="D57" s="10" t="s">
        <v>106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 t="s">
        <v>38</v>
      </c>
      <c r="T57" s="13" t="s">
        <v>105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1">
        <v>0</v>
      </c>
      <c r="AT57" s="13" t="s">
        <v>105</v>
      </c>
    </row>
    <row r="58" spans="1:46" ht="31.5" x14ac:dyDescent="0.25">
      <c r="A58" s="9" t="s">
        <v>107</v>
      </c>
      <c r="B58" s="10" t="s">
        <v>35</v>
      </c>
      <c r="C58" s="10" t="s">
        <v>108</v>
      </c>
      <c r="D58" s="10" t="s">
        <v>32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 t="s">
        <v>33</v>
      </c>
      <c r="T58" s="9" t="s">
        <v>107</v>
      </c>
      <c r="U58" s="11">
        <f>U59</f>
        <v>86.3</v>
      </c>
      <c r="V58" s="11">
        <v>0</v>
      </c>
      <c r="W58" s="11">
        <v>0</v>
      </c>
      <c r="X58" s="11">
        <v>0</v>
      </c>
      <c r="Y58" s="11">
        <v>0</v>
      </c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1">
        <v>0</v>
      </c>
      <c r="AK58" s="11">
        <v>0</v>
      </c>
      <c r="AL58" s="11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v>0</v>
      </c>
      <c r="AS58" s="11">
        <v>0</v>
      </c>
      <c r="AT58" s="9" t="s">
        <v>107</v>
      </c>
    </row>
    <row r="59" spans="1:46" ht="51.75" customHeight="1" x14ac:dyDescent="0.25">
      <c r="A59" s="9" t="s">
        <v>109</v>
      </c>
      <c r="B59" s="10" t="s">
        <v>35</v>
      </c>
      <c r="C59" s="10" t="s">
        <v>108</v>
      </c>
      <c r="D59" s="10" t="s">
        <v>79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 t="s">
        <v>38</v>
      </c>
      <c r="T59" s="9" t="s">
        <v>109</v>
      </c>
      <c r="U59" s="11">
        <v>86.3</v>
      </c>
      <c r="V59" s="11">
        <v>0</v>
      </c>
      <c r="W59" s="11">
        <v>0</v>
      </c>
      <c r="X59" s="11">
        <v>0</v>
      </c>
      <c r="Y59" s="11">
        <v>0</v>
      </c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v>0</v>
      </c>
      <c r="AS59" s="11">
        <v>0</v>
      </c>
      <c r="AT59" s="9" t="s">
        <v>109</v>
      </c>
    </row>
    <row r="60" spans="1:46" ht="31.5" x14ac:dyDescent="0.25">
      <c r="A60" s="6" t="s">
        <v>110</v>
      </c>
      <c r="B60" s="5" t="s">
        <v>111</v>
      </c>
      <c r="C60" s="5" t="s">
        <v>31</v>
      </c>
      <c r="D60" s="5" t="s">
        <v>32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 t="s">
        <v>33</v>
      </c>
      <c r="T60" s="6" t="s">
        <v>110</v>
      </c>
      <c r="U60" s="22">
        <f>U61+U70</f>
        <v>4017.3999999999996</v>
      </c>
      <c r="V60" s="7">
        <f t="shared" ref="V60:AI60" si="0">V61+V70</f>
        <v>0</v>
      </c>
      <c r="W60" s="7">
        <f t="shared" si="0"/>
        <v>0</v>
      </c>
      <c r="X60" s="7">
        <f t="shared" si="0"/>
        <v>0</v>
      </c>
      <c r="Y60" s="7">
        <f t="shared" si="0"/>
        <v>0</v>
      </c>
      <c r="Z60" s="7">
        <f t="shared" si="0"/>
        <v>0</v>
      </c>
      <c r="AA60" s="7">
        <f t="shared" si="0"/>
        <v>0</v>
      </c>
      <c r="AB60" s="7">
        <f t="shared" si="0"/>
        <v>0</v>
      </c>
      <c r="AC60" s="7">
        <f t="shared" si="0"/>
        <v>0</v>
      </c>
      <c r="AD60" s="7">
        <f t="shared" si="0"/>
        <v>0</v>
      </c>
      <c r="AE60" s="7">
        <f t="shared" si="0"/>
        <v>0</v>
      </c>
      <c r="AF60" s="7">
        <f t="shared" si="0"/>
        <v>0</v>
      </c>
      <c r="AG60" s="7">
        <f t="shared" si="0"/>
        <v>0</v>
      </c>
      <c r="AH60" s="7">
        <f t="shared" si="0"/>
        <v>0</v>
      </c>
      <c r="AI60" s="7">
        <f t="shared" si="0"/>
        <v>0</v>
      </c>
      <c r="AJ60" s="22">
        <f t="shared" ref="AJ60:AO60" si="1">AJ61+AJ70</f>
        <v>201</v>
      </c>
      <c r="AK60" s="7">
        <f t="shared" si="1"/>
        <v>0</v>
      </c>
      <c r="AL60" s="7">
        <f t="shared" si="1"/>
        <v>0</v>
      </c>
      <c r="AM60" s="7">
        <f t="shared" si="1"/>
        <v>0</v>
      </c>
      <c r="AN60" s="7">
        <f t="shared" si="1"/>
        <v>0</v>
      </c>
      <c r="AO60" s="22">
        <f t="shared" si="1"/>
        <v>924.3</v>
      </c>
      <c r="AP60" s="7">
        <v>0</v>
      </c>
      <c r="AQ60" s="7">
        <v>0</v>
      </c>
      <c r="AR60" s="7">
        <v>0</v>
      </c>
      <c r="AS60" s="7">
        <v>0</v>
      </c>
      <c r="AT60" s="6" t="s">
        <v>110</v>
      </c>
    </row>
    <row r="61" spans="1:46" ht="15.75" x14ac:dyDescent="0.25">
      <c r="A61" s="9" t="s">
        <v>112</v>
      </c>
      <c r="B61" s="10" t="s">
        <v>111</v>
      </c>
      <c r="C61" s="10" t="s">
        <v>30</v>
      </c>
      <c r="D61" s="10" t="s">
        <v>32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 t="s">
        <v>33</v>
      </c>
      <c r="T61" s="9" t="s">
        <v>112</v>
      </c>
      <c r="U61" s="16">
        <f>SUM(U62:U69)</f>
        <v>252.9</v>
      </c>
      <c r="V61" s="11">
        <v>0</v>
      </c>
      <c r="W61" s="11">
        <v>0</v>
      </c>
      <c r="X61" s="11">
        <v>0</v>
      </c>
      <c r="Y61" s="11">
        <v>0</v>
      </c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1">
        <f>AJ67</f>
        <v>31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v>0</v>
      </c>
      <c r="AS61" s="11">
        <v>0</v>
      </c>
      <c r="AT61" s="9" t="s">
        <v>112</v>
      </c>
    </row>
    <row r="62" spans="1:46" ht="114" hidden="1" customHeight="1" x14ac:dyDescent="0.25">
      <c r="A62" s="13" t="s">
        <v>113</v>
      </c>
      <c r="B62" s="10" t="s">
        <v>111</v>
      </c>
      <c r="C62" s="10" t="s">
        <v>30</v>
      </c>
      <c r="D62" s="10" t="s">
        <v>114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 t="s">
        <v>38</v>
      </c>
      <c r="T62" s="13" t="s">
        <v>113</v>
      </c>
      <c r="U62" s="16"/>
      <c r="V62" s="11">
        <v>0</v>
      </c>
      <c r="W62" s="11">
        <v>0</v>
      </c>
      <c r="X62" s="11">
        <v>0</v>
      </c>
      <c r="Y62" s="11">
        <v>0</v>
      </c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v>0</v>
      </c>
      <c r="AS62" s="11">
        <v>0</v>
      </c>
      <c r="AT62" s="13" t="s">
        <v>113</v>
      </c>
    </row>
    <row r="63" spans="1:46" ht="102" hidden="1" customHeight="1" x14ac:dyDescent="0.25">
      <c r="A63" s="13" t="s">
        <v>171</v>
      </c>
      <c r="B63" s="10" t="s">
        <v>111</v>
      </c>
      <c r="C63" s="10" t="s">
        <v>30</v>
      </c>
      <c r="D63" s="10" t="s">
        <v>172</v>
      </c>
      <c r="E63" s="10" t="s">
        <v>75</v>
      </c>
      <c r="F63" s="11">
        <v>3224.4</v>
      </c>
      <c r="G63" s="11">
        <v>0</v>
      </c>
      <c r="H63" s="11">
        <v>0</v>
      </c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 t="s">
        <v>75</v>
      </c>
      <c r="T63" s="13"/>
      <c r="U63" s="16">
        <v>0</v>
      </c>
      <c r="V63" s="11"/>
      <c r="W63" s="11"/>
      <c r="X63" s="11"/>
      <c r="Y63" s="11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1">
        <v>0</v>
      </c>
      <c r="AK63" s="11"/>
      <c r="AL63" s="11"/>
      <c r="AM63" s="11"/>
      <c r="AN63" s="11"/>
      <c r="AO63" s="11">
        <v>0</v>
      </c>
      <c r="AP63" s="11"/>
      <c r="AQ63" s="11"/>
      <c r="AR63" s="11"/>
      <c r="AS63" s="11"/>
      <c r="AT63" s="13"/>
    </row>
    <row r="64" spans="1:46" ht="104.25" hidden="1" customHeight="1" x14ac:dyDescent="0.25">
      <c r="A64" s="13" t="s">
        <v>171</v>
      </c>
      <c r="B64" s="10" t="s">
        <v>111</v>
      </c>
      <c r="C64" s="10" t="s">
        <v>30</v>
      </c>
      <c r="D64" s="10" t="s">
        <v>173</v>
      </c>
      <c r="E64" s="10" t="s">
        <v>75</v>
      </c>
      <c r="F64" s="11">
        <v>62.7</v>
      </c>
      <c r="G64" s="11">
        <v>0</v>
      </c>
      <c r="H64" s="11">
        <v>0</v>
      </c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 t="s">
        <v>75</v>
      </c>
      <c r="T64" s="13"/>
      <c r="U64" s="16">
        <v>0</v>
      </c>
      <c r="V64" s="11"/>
      <c r="W64" s="11"/>
      <c r="X64" s="11"/>
      <c r="Y64" s="11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1">
        <v>0</v>
      </c>
      <c r="AK64" s="11"/>
      <c r="AL64" s="11"/>
      <c r="AM64" s="11"/>
      <c r="AN64" s="11"/>
      <c r="AO64" s="11">
        <v>0</v>
      </c>
      <c r="AP64" s="11"/>
      <c r="AQ64" s="11"/>
      <c r="AR64" s="11"/>
      <c r="AS64" s="11"/>
      <c r="AT64" s="13"/>
    </row>
    <row r="65" spans="1:46" ht="114" hidden="1" customHeight="1" x14ac:dyDescent="0.25">
      <c r="A65" s="13" t="s">
        <v>169</v>
      </c>
      <c r="B65" s="19" t="s">
        <v>111</v>
      </c>
      <c r="C65" s="19" t="s">
        <v>30</v>
      </c>
      <c r="D65" s="10" t="s">
        <v>176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 t="s">
        <v>75</v>
      </c>
      <c r="T65" s="13"/>
      <c r="U65" s="16">
        <v>0</v>
      </c>
      <c r="V65" s="11"/>
      <c r="W65" s="11"/>
      <c r="X65" s="11"/>
      <c r="Y65" s="11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1">
        <v>0</v>
      </c>
      <c r="AK65" s="11"/>
      <c r="AL65" s="11"/>
      <c r="AM65" s="11"/>
      <c r="AN65" s="11"/>
      <c r="AO65" s="11">
        <v>0</v>
      </c>
      <c r="AP65" s="11"/>
      <c r="AQ65" s="11"/>
      <c r="AR65" s="11"/>
      <c r="AS65" s="11"/>
      <c r="AT65" s="13"/>
    </row>
    <row r="66" spans="1:46" ht="114" customHeight="1" x14ac:dyDescent="0.25">
      <c r="A66" s="38" t="s">
        <v>211</v>
      </c>
      <c r="B66" s="34" t="s">
        <v>111</v>
      </c>
      <c r="C66" s="34" t="s">
        <v>30</v>
      </c>
      <c r="D66" s="34" t="s">
        <v>212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 t="s">
        <v>38</v>
      </c>
      <c r="T66" s="13"/>
      <c r="U66" s="16">
        <v>77</v>
      </c>
      <c r="V66" s="11"/>
      <c r="W66" s="11"/>
      <c r="X66" s="11"/>
      <c r="Y66" s="11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1">
        <v>0</v>
      </c>
      <c r="AK66" s="11"/>
      <c r="AL66" s="11"/>
      <c r="AM66" s="11"/>
      <c r="AN66" s="11"/>
      <c r="AO66" s="11">
        <v>0</v>
      </c>
      <c r="AP66" s="11"/>
      <c r="AQ66" s="11"/>
      <c r="AR66" s="11"/>
      <c r="AS66" s="11"/>
      <c r="AT66" s="13"/>
    </row>
    <row r="67" spans="1:46" ht="114" customHeight="1" x14ac:dyDescent="0.25">
      <c r="A67" s="13" t="s">
        <v>113</v>
      </c>
      <c r="B67" s="10" t="s">
        <v>111</v>
      </c>
      <c r="C67" s="10" t="s">
        <v>30</v>
      </c>
      <c r="D67" s="10" t="s">
        <v>182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 t="s">
        <v>38</v>
      </c>
      <c r="T67" s="13"/>
      <c r="U67" s="16">
        <v>175.9</v>
      </c>
      <c r="V67" s="11"/>
      <c r="W67" s="11"/>
      <c r="X67" s="11"/>
      <c r="Y67" s="11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1">
        <v>31</v>
      </c>
      <c r="AK67" s="11"/>
      <c r="AL67" s="11"/>
      <c r="AM67" s="11"/>
      <c r="AN67" s="11"/>
      <c r="AO67" s="11">
        <v>0</v>
      </c>
      <c r="AP67" s="11"/>
      <c r="AQ67" s="11"/>
      <c r="AR67" s="11"/>
      <c r="AS67" s="11"/>
      <c r="AT67" s="13"/>
    </row>
    <row r="68" spans="1:46" ht="84" hidden="1" customHeight="1" x14ac:dyDescent="0.25">
      <c r="A68" s="27" t="s">
        <v>177</v>
      </c>
      <c r="B68" s="19" t="s">
        <v>111</v>
      </c>
      <c r="C68" s="19" t="s">
        <v>30</v>
      </c>
      <c r="D68" s="10" t="s">
        <v>178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 t="s">
        <v>75</v>
      </c>
      <c r="T68" s="13"/>
      <c r="U68" s="16">
        <v>0</v>
      </c>
      <c r="V68" s="11"/>
      <c r="W68" s="11"/>
      <c r="X68" s="11"/>
      <c r="Y68" s="11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1">
        <v>0</v>
      </c>
      <c r="AK68" s="11"/>
      <c r="AL68" s="11"/>
      <c r="AM68" s="11"/>
      <c r="AN68" s="11"/>
      <c r="AO68" s="11">
        <v>0</v>
      </c>
      <c r="AP68" s="11"/>
      <c r="AQ68" s="11"/>
      <c r="AR68" s="11"/>
      <c r="AS68" s="11"/>
      <c r="AT68" s="13"/>
    </row>
    <row r="69" spans="1:46" ht="85.5" hidden="1" customHeight="1" x14ac:dyDescent="0.25">
      <c r="A69" s="13" t="s">
        <v>166</v>
      </c>
      <c r="B69" s="19" t="s">
        <v>111</v>
      </c>
      <c r="C69" s="19" t="s">
        <v>30</v>
      </c>
      <c r="D69" s="19" t="s">
        <v>167</v>
      </c>
      <c r="E69" s="19" t="s">
        <v>168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 t="s">
        <v>168</v>
      </c>
      <c r="T69" s="13"/>
      <c r="U69" s="16"/>
      <c r="V69" s="11"/>
      <c r="W69" s="11"/>
      <c r="X69" s="11"/>
      <c r="Y69" s="11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1">
        <v>0</v>
      </c>
      <c r="AK69" s="11"/>
      <c r="AL69" s="11"/>
      <c r="AM69" s="11"/>
      <c r="AN69" s="11"/>
      <c r="AO69" s="11">
        <v>0</v>
      </c>
      <c r="AP69" s="11"/>
      <c r="AQ69" s="11"/>
      <c r="AR69" s="11"/>
      <c r="AS69" s="11"/>
      <c r="AT69" s="13"/>
    </row>
    <row r="70" spans="1:46" ht="15.75" x14ac:dyDescent="0.25">
      <c r="A70" s="9" t="s">
        <v>115</v>
      </c>
      <c r="B70" s="10" t="s">
        <v>111</v>
      </c>
      <c r="C70" s="10" t="s">
        <v>85</v>
      </c>
      <c r="D70" s="10" t="s">
        <v>32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 t="s">
        <v>33</v>
      </c>
      <c r="T70" s="9" t="s">
        <v>115</v>
      </c>
      <c r="U70" s="11">
        <f>SUM(U71:U85)</f>
        <v>3764.4999999999995</v>
      </c>
      <c r="V70" s="11">
        <f t="shared" ref="V70:AN70" si="2">SUM(V71:V85)</f>
        <v>0</v>
      </c>
      <c r="W70" s="11">
        <f t="shared" si="2"/>
        <v>0</v>
      </c>
      <c r="X70" s="11">
        <f t="shared" si="2"/>
        <v>0</v>
      </c>
      <c r="Y70" s="11">
        <f t="shared" si="2"/>
        <v>0</v>
      </c>
      <c r="Z70" s="11">
        <f t="shared" si="2"/>
        <v>0</v>
      </c>
      <c r="AA70" s="11">
        <f t="shared" si="2"/>
        <v>0</v>
      </c>
      <c r="AB70" s="11">
        <f t="shared" si="2"/>
        <v>0</v>
      </c>
      <c r="AC70" s="11">
        <f t="shared" si="2"/>
        <v>0</v>
      </c>
      <c r="AD70" s="11">
        <f t="shared" si="2"/>
        <v>0</v>
      </c>
      <c r="AE70" s="11">
        <f t="shared" si="2"/>
        <v>0</v>
      </c>
      <c r="AF70" s="11">
        <f t="shared" si="2"/>
        <v>0</v>
      </c>
      <c r="AG70" s="11">
        <f t="shared" si="2"/>
        <v>0</v>
      </c>
      <c r="AH70" s="11">
        <f t="shared" si="2"/>
        <v>0</v>
      </c>
      <c r="AI70" s="11">
        <f t="shared" si="2"/>
        <v>0</v>
      </c>
      <c r="AJ70" s="11">
        <f>SUM(AJ71:AJ85)</f>
        <v>170</v>
      </c>
      <c r="AK70" s="11">
        <f t="shared" si="2"/>
        <v>0</v>
      </c>
      <c r="AL70" s="11">
        <f t="shared" si="2"/>
        <v>0</v>
      </c>
      <c r="AM70" s="11">
        <f t="shared" si="2"/>
        <v>0</v>
      </c>
      <c r="AN70" s="11">
        <f t="shared" si="2"/>
        <v>0</v>
      </c>
      <c r="AO70" s="11">
        <f>SUM(AO71:AO85)</f>
        <v>924.3</v>
      </c>
      <c r="AP70" s="11">
        <v>0</v>
      </c>
      <c r="AQ70" s="11">
        <v>0</v>
      </c>
      <c r="AR70" s="11">
        <v>0</v>
      </c>
      <c r="AS70" s="11">
        <v>0</v>
      </c>
      <c r="AT70" s="9" t="s">
        <v>115</v>
      </c>
    </row>
    <row r="71" spans="1:46" ht="117" customHeight="1" x14ac:dyDescent="0.25">
      <c r="A71" s="13" t="s">
        <v>116</v>
      </c>
      <c r="B71" s="10" t="s">
        <v>111</v>
      </c>
      <c r="C71" s="10" t="s">
        <v>85</v>
      </c>
      <c r="D71" s="10" t="s">
        <v>117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 t="s">
        <v>38</v>
      </c>
      <c r="T71" s="13" t="s">
        <v>116</v>
      </c>
      <c r="U71" s="11">
        <v>25</v>
      </c>
      <c r="V71" s="11">
        <v>0</v>
      </c>
      <c r="W71" s="11">
        <v>0</v>
      </c>
      <c r="X71" s="11">
        <v>0</v>
      </c>
      <c r="Y71" s="11">
        <v>0</v>
      </c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1">
        <v>20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v>0</v>
      </c>
      <c r="AT71" s="13" t="s">
        <v>116</v>
      </c>
    </row>
    <row r="72" spans="1:46" ht="83.25" hidden="1" customHeight="1" x14ac:dyDescent="0.25">
      <c r="A72" s="13" t="s">
        <v>118</v>
      </c>
      <c r="B72" s="10" t="s">
        <v>111</v>
      </c>
      <c r="C72" s="10" t="s">
        <v>85</v>
      </c>
      <c r="D72" s="10" t="s">
        <v>119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 t="s">
        <v>38</v>
      </c>
      <c r="T72" s="13" t="s">
        <v>118</v>
      </c>
      <c r="U72" s="11"/>
      <c r="V72" s="11">
        <v>0</v>
      </c>
      <c r="W72" s="11">
        <v>0</v>
      </c>
      <c r="X72" s="11">
        <v>0</v>
      </c>
      <c r="Y72" s="11">
        <v>0</v>
      </c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v>0</v>
      </c>
      <c r="AS72" s="11">
        <v>0</v>
      </c>
      <c r="AT72" s="13" t="s">
        <v>118</v>
      </c>
    </row>
    <row r="73" spans="1:46" ht="87.75" customHeight="1" x14ac:dyDescent="0.25">
      <c r="A73" s="13" t="s">
        <v>120</v>
      </c>
      <c r="B73" s="10" t="s">
        <v>111</v>
      </c>
      <c r="C73" s="10" t="s">
        <v>85</v>
      </c>
      <c r="D73" s="10" t="s">
        <v>121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 t="s">
        <v>38</v>
      </c>
      <c r="T73" s="13" t="s">
        <v>120</v>
      </c>
      <c r="U73" s="11">
        <v>68.7</v>
      </c>
      <c r="V73" s="11">
        <v>0</v>
      </c>
      <c r="W73" s="11">
        <v>0</v>
      </c>
      <c r="X73" s="11">
        <v>0</v>
      </c>
      <c r="Y73" s="11">
        <v>0</v>
      </c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1">
        <v>0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v>0</v>
      </c>
      <c r="AS73" s="11">
        <v>0</v>
      </c>
      <c r="AT73" s="13" t="s">
        <v>120</v>
      </c>
    </row>
    <row r="74" spans="1:46" ht="85.5" hidden="1" customHeight="1" x14ac:dyDescent="0.25">
      <c r="A74" s="13" t="s">
        <v>122</v>
      </c>
      <c r="B74" s="10" t="s">
        <v>111</v>
      </c>
      <c r="C74" s="10" t="s">
        <v>85</v>
      </c>
      <c r="D74" s="10" t="s">
        <v>123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 t="s">
        <v>38</v>
      </c>
      <c r="T74" s="13" t="s">
        <v>122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11">
        <v>0</v>
      </c>
      <c r="AT74" s="13" t="s">
        <v>122</v>
      </c>
    </row>
    <row r="75" spans="1:46" ht="87.75" customHeight="1" x14ac:dyDescent="0.25">
      <c r="A75" s="13" t="s">
        <v>124</v>
      </c>
      <c r="B75" s="10" t="s">
        <v>111</v>
      </c>
      <c r="C75" s="10" t="s">
        <v>85</v>
      </c>
      <c r="D75" s="10" t="s">
        <v>125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 t="s">
        <v>38</v>
      </c>
      <c r="T75" s="13" t="s">
        <v>124</v>
      </c>
      <c r="U75" s="11">
        <v>2085.6</v>
      </c>
      <c r="V75" s="11">
        <v>0</v>
      </c>
      <c r="W75" s="11">
        <v>0</v>
      </c>
      <c r="X75" s="11">
        <v>0</v>
      </c>
      <c r="Y75" s="11">
        <v>0</v>
      </c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1">
        <v>150</v>
      </c>
      <c r="AK75" s="11">
        <v>0</v>
      </c>
      <c r="AL75" s="11">
        <v>0</v>
      </c>
      <c r="AM75" s="11">
        <v>0</v>
      </c>
      <c r="AN75" s="11">
        <v>0</v>
      </c>
      <c r="AO75" s="11">
        <v>924.3</v>
      </c>
      <c r="AP75" s="11">
        <v>0</v>
      </c>
      <c r="AQ75" s="11">
        <v>0</v>
      </c>
      <c r="AR75" s="11">
        <v>0</v>
      </c>
      <c r="AS75" s="11">
        <v>0</v>
      </c>
      <c r="AT75" s="13" t="s">
        <v>124</v>
      </c>
    </row>
    <row r="76" spans="1:46" ht="77.25" customHeight="1" x14ac:dyDescent="0.25">
      <c r="A76" s="13" t="s">
        <v>126</v>
      </c>
      <c r="B76" s="10" t="s">
        <v>111</v>
      </c>
      <c r="C76" s="10" t="s">
        <v>85</v>
      </c>
      <c r="D76" s="10" t="s">
        <v>127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 t="s">
        <v>38</v>
      </c>
      <c r="T76" s="13" t="s">
        <v>126</v>
      </c>
      <c r="U76" s="11">
        <v>10</v>
      </c>
      <c r="V76" s="11">
        <v>0</v>
      </c>
      <c r="W76" s="11">
        <v>0</v>
      </c>
      <c r="X76" s="11">
        <v>0</v>
      </c>
      <c r="Y76" s="11">
        <v>0</v>
      </c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3" t="s">
        <v>126</v>
      </c>
    </row>
    <row r="77" spans="1:46" ht="79.5" hidden="1" customHeight="1" x14ac:dyDescent="0.25">
      <c r="A77" s="13" t="s">
        <v>128</v>
      </c>
      <c r="B77" s="10" t="s">
        <v>111</v>
      </c>
      <c r="C77" s="10" t="s">
        <v>85</v>
      </c>
      <c r="D77" s="10" t="s">
        <v>129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 t="s">
        <v>38</v>
      </c>
      <c r="T77" s="13" t="s">
        <v>128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1">
        <v>0</v>
      </c>
      <c r="AK77" s="11">
        <v>0</v>
      </c>
      <c r="AL77" s="11">
        <v>0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v>0</v>
      </c>
      <c r="AS77" s="11">
        <v>0</v>
      </c>
      <c r="AT77" s="13" t="s">
        <v>128</v>
      </c>
    </row>
    <row r="78" spans="1:46" ht="57.75" hidden="1" customHeight="1" x14ac:dyDescent="0.25">
      <c r="A78" s="35" t="s">
        <v>208</v>
      </c>
      <c r="B78" s="34" t="s">
        <v>111</v>
      </c>
      <c r="C78" s="34" t="s">
        <v>85</v>
      </c>
      <c r="D78" s="34" t="s">
        <v>129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 t="s">
        <v>38</v>
      </c>
      <c r="T78" s="13"/>
      <c r="U78" s="11">
        <v>0</v>
      </c>
      <c r="V78" s="11"/>
      <c r="W78" s="11"/>
      <c r="X78" s="11"/>
      <c r="Y78" s="11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1">
        <v>0</v>
      </c>
      <c r="AK78" s="11"/>
      <c r="AL78" s="11"/>
      <c r="AM78" s="11"/>
      <c r="AN78" s="11"/>
      <c r="AO78" s="11">
        <v>0</v>
      </c>
      <c r="AP78" s="11"/>
      <c r="AQ78" s="11"/>
      <c r="AR78" s="11"/>
      <c r="AS78" s="11"/>
      <c r="AT78" s="13"/>
    </row>
    <row r="79" spans="1:46" ht="74.25" customHeight="1" x14ac:dyDescent="0.25">
      <c r="A79" s="13" t="s">
        <v>130</v>
      </c>
      <c r="B79" s="10" t="s">
        <v>111</v>
      </c>
      <c r="C79" s="10" t="s">
        <v>85</v>
      </c>
      <c r="D79" s="10" t="s">
        <v>131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 t="s">
        <v>38</v>
      </c>
      <c r="T79" s="13" t="s">
        <v>130</v>
      </c>
      <c r="U79" s="11">
        <v>38.700000000000003</v>
      </c>
      <c r="V79" s="11">
        <v>0</v>
      </c>
      <c r="W79" s="11">
        <v>0</v>
      </c>
      <c r="X79" s="11">
        <v>0</v>
      </c>
      <c r="Y79" s="11">
        <v>0</v>
      </c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1">
        <v>0</v>
      </c>
      <c r="AK79" s="11">
        <v>0</v>
      </c>
      <c r="AL79" s="11">
        <v>0</v>
      </c>
      <c r="AM79" s="11"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v>0</v>
      </c>
      <c r="AS79" s="11">
        <v>0</v>
      </c>
      <c r="AT79" s="13" t="s">
        <v>130</v>
      </c>
    </row>
    <row r="80" spans="1:46" ht="81" hidden="1" customHeight="1" x14ac:dyDescent="0.25">
      <c r="A80" s="13" t="s">
        <v>132</v>
      </c>
      <c r="B80" s="10" t="s">
        <v>111</v>
      </c>
      <c r="C80" s="10" t="s">
        <v>85</v>
      </c>
      <c r="D80" s="10" t="s">
        <v>133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 t="s">
        <v>38</v>
      </c>
      <c r="T80" s="13" t="s">
        <v>132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1">
        <v>0</v>
      </c>
      <c r="AK80" s="11">
        <v>0</v>
      </c>
      <c r="AL80" s="11">
        <v>0</v>
      </c>
      <c r="AM80" s="11"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v>0</v>
      </c>
      <c r="AS80" s="11">
        <v>0</v>
      </c>
      <c r="AT80" s="13" t="s">
        <v>132</v>
      </c>
    </row>
    <row r="81" spans="1:46" ht="90.75" customHeight="1" x14ac:dyDescent="0.25">
      <c r="A81" s="13" t="s">
        <v>183</v>
      </c>
      <c r="B81" s="10" t="s">
        <v>111</v>
      </c>
      <c r="C81" s="10" t="s">
        <v>85</v>
      </c>
      <c r="D81" s="10" t="s">
        <v>135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 t="s">
        <v>38</v>
      </c>
      <c r="T81" s="13" t="s">
        <v>134</v>
      </c>
      <c r="U81" s="11">
        <v>676</v>
      </c>
      <c r="V81" s="11">
        <v>0</v>
      </c>
      <c r="W81" s="11">
        <v>0</v>
      </c>
      <c r="X81" s="11">
        <v>0</v>
      </c>
      <c r="Y81" s="11">
        <v>0</v>
      </c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1">
        <v>0</v>
      </c>
      <c r="AK81" s="11">
        <v>0</v>
      </c>
      <c r="AL81" s="11">
        <v>0</v>
      </c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3" t="s">
        <v>134</v>
      </c>
    </row>
    <row r="82" spans="1:46" ht="78.75" hidden="1" customHeight="1" x14ac:dyDescent="0.25">
      <c r="A82" s="13" t="s">
        <v>136</v>
      </c>
      <c r="B82" s="10" t="s">
        <v>111</v>
      </c>
      <c r="C82" s="10" t="s">
        <v>85</v>
      </c>
      <c r="D82" s="10" t="s">
        <v>137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 t="s">
        <v>38</v>
      </c>
      <c r="T82" s="13" t="s">
        <v>136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1">
        <v>0</v>
      </c>
      <c r="AK82" s="11">
        <v>0</v>
      </c>
      <c r="AL82" s="11"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11">
        <v>0</v>
      </c>
      <c r="AT82" s="13" t="s">
        <v>136</v>
      </c>
    </row>
    <row r="83" spans="1:46" ht="30" hidden="1" customHeight="1" x14ac:dyDescent="0.25">
      <c r="A83" s="13" t="s">
        <v>170</v>
      </c>
      <c r="B83" s="10" t="s">
        <v>111</v>
      </c>
      <c r="C83" s="10" t="s">
        <v>85</v>
      </c>
      <c r="D83" s="10" t="s">
        <v>139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 t="s">
        <v>38</v>
      </c>
      <c r="T83" s="13" t="s">
        <v>138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1">
        <v>0</v>
      </c>
      <c r="AK83" s="11">
        <v>0</v>
      </c>
      <c r="AL83" s="11">
        <v>0</v>
      </c>
      <c r="AM83" s="11"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v>0</v>
      </c>
      <c r="AS83" s="11">
        <v>0</v>
      </c>
      <c r="AT83" s="13" t="s">
        <v>138</v>
      </c>
    </row>
    <row r="84" spans="1:46" ht="53.25" customHeight="1" x14ac:dyDescent="0.25">
      <c r="A84" s="41" t="s">
        <v>209</v>
      </c>
      <c r="B84" s="34" t="s">
        <v>111</v>
      </c>
      <c r="C84" s="34" t="s">
        <v>85</v>
      </c>
      <c r="D84" s="34" t="s">
        <v>210</v>
      </c>
      <c r="E84" s="34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 t="s">
        <v>38</v>
      </c>
      <c r="T84" s="13"/>
      <c r="U84" s="11">
        <v>860.5</v>
      </c>
      <c r="V84" s="11"/>
      <c r="W84" s="11"/>
      <c r="X84" s="11"/>
      <c r="Y84" s="11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1">
        <v>0</v>
      </c>
      <c r="AK84" s="11"/>
      <c r="AL84" s="11"/>
      <c r="AM84" s="11"/>
      <c r="AN84" s="11"/>
      <c r="AO84" s="11">
        <v>0</v>
      </c>
      <c r="AP84" s="11"/>
      <c r="AQ84" s="11"/>
      <c r="AR84" s="11"/>
      <c r="AS84" s="11"/>
      <c r="AT84" s="13"/>
    </row>
    <row r="85" spans="1:46" ht="89.25" hidden="1" customHeight="1" x14ac:dyDescent="0.25">
      <c r="A85" s="13" t="s">
        <v>140</v>
      </c>
      <c r="B85" s="10" t="s">
        <v>111</v>
      </c>
      <c r="C85" s="10" t="s">
        <v>85</v>
      </c>
      <c r="D85" s="10" t="s">
        <v>175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 t="s">
        <v>38</v>
      </c>
      <c r="T85" s="13" t="s">
        <v>140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1">
        <v>0</v>
      </c>
      <c r="AK85" s="11">
        <v>0</v>
      </c>
      <c r="AL85" s="11">
        <v>0</v>
      </c>
      <c r="AM85" s="11"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v>0</v>
      </c>
      <c r="AS85" s="11">
        <v>0</v>
      </c>
      <c r="AT85" s="13" t="s">
        <v>140</v>
      </c>
    </row>
    <row r="86" spans="1:46" ht="15.75" x14ac:dyDescent="0.25">
      <c r="A86" s="6" t="s">
        <v>141</v>
      </c>
      <c r="B86" s="5" t="s">
        <v>60</v>
      </c>
      <c r="C86" s="5" t="s">
        <v>31</v>
      </c>
      <c r="D86" s="5" t="s">
        <v>32</v>
      </c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 t="s">
        <v>33</v>
      </c>
      <c r="T86" s="6" t="s">
        <v>141</v>
      </c>
      <c r="U86" s="7">
        <f>U87</f>
        <v>14.5</v>
      </c>
      <c r="V86" s="7">
        <v>0</v>
      </c>
      <c r="W86" s="7">
        <v>0</v>
      </c>
      <c r="X86" s="7">
        <v>0</v>
      </c>
      <c r="Y86" s="7">
        <v>0</v>
      </c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6" t="s">
        <v>141</v>
      </c>
    </row>
    <row r="87" spans="1:46" ht="30" customHeight="1" x14ac:dyDescent="0.25">
      <c r="A87" s="9" t="s">
        <v>142</v>
      </c>
      <c r="B87" s="10" t="s">
        <v>60</v>
      </c>
      <c r="C87" s="10" t="s">
        <v>111</v>
      </c>
      <c r="D87" s="10" t="s">
        <v>32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 t="s">
        <v>33</v>
      </c>
      <c r="T87" s="9" t="s">
        <v>142</v>
      </c>
      <c r="U87" s="11">
        <f>U88</f>
        <v>14.5</v>
      </c>
      <c r="V87" s="11">
        <v>0</v>
      </c>
      <c r="W87" s="11">
        <v>0</v>
      </c>
      <c r="X87" s="11">
        <v>0</v>
      </c>
      <c r="Y87" s="11">
        <v>0</v>
      </c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1">
        <v>0</v>
      </c>
      <c r="AK87" s="11">
        <v>0</v>
      </c>
      <c r="AL87" s="11">
        <v>0</v>
      </c>
      <c r="AM87" s="11"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v>0</v>
      </c>
      <c r="AS87" s="11">
        <v>0</v>
      </c>
      <c r="AT87" s="9" t="s">
        <v>142</v>
      </c>
    </row>
    <row r="88" spans="1:46" ht="123" customHeight="1" x14ac:dyDescent="0.25">
      <c r="A88" s="13" t="s">
        <v>143</v>
      </c>
      <c r="B88" s="10" t="s">
        <v>60</v>
      </c>
      <c r="C88" s="10" t="s">
        <v>111</v>
      </c>
      <c r="D88" s="10" t="s">
        <v>144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 t="s">
        <v>38</v>
      </c>
      <c r="T88" s="13" t="s">
        <v>143</v>
      </c>
      <c r="U88" s="11">
        <v>14.5</v>
      </c>
      <c r="V88" s="11">
        <v>0</v>
      </c>
      <c r="W88" s="11">
        <v>0</v>
      </c>
      <c r="X88" s="11">
        <v>0</v>
      </c>
      <c r="Y88" s="11">
        <v>0</v>
      </c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1">
        <v>0</v>
      </c>
      <c r="AK88" s="11">
        <v>0</v>
      </c>
      <c r="AL88" s="11">
        <v>0</v>
      </c>
      <c r="AM88" s="11"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v>0</v>
      </c>
      <c r="AS88" s="11">
        <v>0</v>
      </c>
      <c r="AT88" s="13" t="s">
        <v>143</v>
      </c>
    </row>
    <row r="89" spans="1:46" ht="15.75" x14ac:dyDescent="0.25">
      <c r="A89" s="6" t="s">
        <v>145</v>
      </c>
      <c r="B89" s="5" t="s">
        <v>146</v>
      </c>
      <c r="C89" s="5" t="s">
        <v>31</v>
      </c>
      <c r="D89" s="5" t="s">
        <v>32</v>
      </c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 t="s">
        <v>33</v>
      </c>
      <c r="T89" s="6" t="s">
        <v>145</v>
      </c>
      <c r="U89" s="20">
        <f>U90</f>
        <v>29197.899999999998</v>
      </c>
      <c r="V89" s="20">
        <v>0</v>
      </c>
      <c r="W89" s="20">
        <v>0</v>
      </c>
      <c r="X89" s="20">
        <v>0</v>
      </c>
      <c r="Y89" s="20">
        <v>0</v>
      </c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0">
        <f>AJ90</f>
        <v>5342.9</v>
      </c>
      <c r="AK89" s="20">
        <v>0</v>
      </c>
      <c r="AL89" s="20">
        <v>0</v>
      </c>
      <c r="AM89" s="20">
        <v>0</v>
      </c>
      <c r="AN89" s="20">
        <v>0</v>
      </c>
      <c r="AO89" s="20">
        <f>AO90</f>
        <v>6282</v>
      </c>
      <c r="AP89" s="7">
        <v>0</v>
      </c>
      <c r="AQ89" s="7">
        <v>0</v>
      </c>
      <c r="AR89" s="7">
        <v>0</v>
      </c>
      <c r="AS89" s="7">
        <v>0</v>
      </c>
      <c r="AT89" s="6" t="s">
        <v>145</v>
      </c>
    </row>
    <row r="90" spans="1:46" ht="15.75" x14ac:dyDescent="0.25">
      <c r="A90" s="9" t="s">
        <v>147</v>
      </c>
      <c r="B90" s="10" t="s">
        <v>146</v>
      </c>
      <c r="C90" s="10" t="s">
        <v>30</v>
      </c>
      <c r="D90" s="10" t="s">
        <v>32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 t="s">
        <v>33</v>
      </c>
      <c r="T90" s="9" t="s">
        <v>147</v>
      </c>
      <c r="U90" s="11">
        <f>SUM(U92:U98)</f>
        <v>29197.899999999998</v>
      </c>
      <c r="V90" s="11">
        <v>0</v>
      </c>
      <c r="W90" s="11">
        <v>0</v>
      </c>
      <c r="X90" s="11">
        <v>0</v>
      </c>
      <c r="Y90" s="11">
        <v>0</v>
      </c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1">
        <f>SUM(AJ92:AJ98)</f>
        <v>5342.9</v>
      </c>
      <c r="AK90" s="11">
        <v>0</v>
      </c>
      <c r="AL90" s="11">
        <v>0</v>
      </c>
      <c r="AM90" s="11">
        <v>0</v>
      </c>
      <c r="AN90" s="11">
        <v>0</v>
      </c>
      <c r="AO90" s="11">
        <f>SUM(AO92:AO98)</f>
        <v>6282</v>
      </c>
      <c r="AP90" s="11">
        <v>0</v>
      </c>
      <c r="AQ90" s="11">
        <v>0</v>
      </c>
      <c r="AR90" s="11">
        <v>0</v>
      </c>
      <c r="AS90" s="11">
        <v>0</v>
      </c>
      <c r="AT90" s="9" t="s">
        <v>147</v>
      </c>
    </row>
    <row r="91" spans="1:46" ht="74.25" hidden="1" customHeight="1" x14ac:dyDescent="0.25">
      <c r="A91" s="9" t="s">
        <v>181</v>
      </c>
      <c r="B91" s="10" t="s">
        <v>146</v>
      </c>
      <c r="C91" s="10" t="s">
        <v>30</v>
      </c>
      <c r="D91" s="10" t="s">
        <v>180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 t="s">
        <v>38</v>
      </c>
      <c r="T91" s="9"/>
      <c r="U91" s="11">
        <v>0</v>
      </c>
      <c r="V91" s="11"/>
      <c r="W91" s="11"/>
      <c r="X91" s="11"/>
      <c r="Y91" s="11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1">
        <v>0</v>
      </c>
      <c r="AK91" s="11"/>
      <c r="AL91" s="11"/>
      <c r="AM91" s="11"/>
      <c r="AN91" s="11"/>
      <c r="AO91" s="11">
        <v>0</v>
      </c>
      <c r="AP91" s="11"/>
      <c r="AQ91" s="11"/>
      <c r="AR91" s="11"/>
      <c r="AS91" s="11"/>
      <c r="AT91" s="9"/>
    </row>
    <row r="92" spans="1:46" ht="59.25" customHeight="1" x14ac:dyDescent="0.25">
      <c r="A92" s="35" t="s">
        <v>199</v>
      </c>
      <c r="B92" s="34" t="s">
        <v>146</v>
      </c>
      <c r="C92" s="34" t="s">
        <v>30</v>
      </c>
      <c r="D92" s="34" t="s">
        <v>200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 t="s">
        <v>38</v>
      </c>
      <c r="T92" s="9"/>
      <c r="U92" s="11">
        <v>24474.5</v>
      </c>
      <c r="V92" s="11"/>
      <c r="W92" s="11"/>
      <c r="X92" s="11"/>
      <c r="Y92" s="11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1">
        <v>0</v>
      </c>
      <c r="AK92" s="11"/>
      <c r="AL92" s="11"/>
      <c r="AM92" s="11"/>
      <c r="AN92" s="11"/>
      <c r="AO92" s="11">
        <v>0</v>
      </c>
      <c r="AP92" s="11"/>
      <c r="AQ92" s="11"/>
      <c r="AR92" s="11"/>
      <c r="AS92" s="11"/>
      <c r="AT92" s="9"/>
    </row>
    <row r="93" spans="1:46" ht="54.75" customHeight="1" x14ac:dyDescent="0.25">
      <c r="A93" s="9" t="s">
        <v>148</v>
      </c>
      <c r="B93" s="10" t="s">
        <v>146</v>
      </c>
      <c r="C93" s="10" t="s">
        <v>30</v>
      </c>
      <c r="D93" s="10" t="s">
        <v>149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 t="s">
        <v>150</v>
      </c>
      <c r="T93" s="9" t="s">
        <v>148</v>
      </c>
      <c r="U93" s="11">
        <v>2656.8</v>
      </c>
      <c r="V93" s="11">
        <v>0</v>
      </c>
      <c r="W93" s="11">
        <v>0</v>
      </c>
      <c r="X93" s="11">
        <v>0</v>
      </c>
      <c r="Y93" s="11">
        <v>0</v>
      </c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1">
        <v>5342.9</v>
      </c>
      <c r="AK93" s="11">
        <v>0</v>
      </c>
      <c r="AL93" s="11">
        <v>0</v>
      </c>
      <c r="AM93" s="11">
        <v>0</v>
      </c>
      <c r="AN93" s="11">
        <v>0</v>
      </c>
      <c r="AO93" s="11">
        <v>6282</v>
      </c>
      <c r="AP93" s="11">
        <v>0</v>
      </c>
      <c r="AQ93" s="11">
        <v>0</v>
      </c>
      <c r="AR93" s="11">
        <v>0</v>
      </c>
      <c r="AS93" s="11">
        <v>0</v>
      </c>
      <c r="AT93" s="9" t="s">
        <v>148</v>
      </c>
    </row>
    <row r="94" spans="1:46" ht="56.25" customHeight="1" x14ac:dyDescent="0.25">
      <c r="A94" s="35" t="s">
        <v>197</v>
      </c>
      <c r="B94" s="34" t="s">
        <v>146</v>
      </c>
      <c r="C94" s="34" t="s">
        <v>30</v>
      </c>
      <c r="D94" s="34" t="s">
        <v>198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 t="s">
        <v>38</v>
      </c>
      <c r="T94" s="9"/>
      <c r="U94" s="11">
        <v>123.3</v>
      </c>
      <c r="V94" s="11"/>
      <c r="W94" s="11"/>
      <c r="X94" s="11"/>
      <c r="Y94" s="11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1">
        <v>0</v>
      </c>
      <c r="AK94" s="11"/>
      <c r="AL94" s="11"/>
      <c r="AM94" s="11"/>
      <c r="AN94" s="11"/>
      <c r="AO94" s="11">
        <v>0</v>
      </c>
      <c r="AP94" s="11"/>
      <c r="AQ94" s="11"/>
      <c r="AR94" s="11"/>
      <c r="AS94" s="11"/>
      <c r="AT94" s="9"/>
    </row>
    <row r="95" spans="1:46" ht="71.25" customHeight="1" x14ac:dyDescent="0.25">
      <c r="A95" s="31" t="s">
        <v>193</v>
      </c>
      <c r="B95" s="19" t="s">
        <v>146</v>
      </c>
      <c r="C95" s="19" t="s">
        <v>30</v>
      </c>
      <c r="D95" s="19" t="s">
        <v>192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 t="s">
        <v>38</v>
      </c>
      <c r="T95" s="9"/>
      <c r="U95" s="11">
        <v>455.3</v>
      </c>
      <c r="V95" s="11"/>
      <c r="W95" s="11"/>
      <c r="X95" s="11"/>
      <c r="Y95" s="11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1">
        <v>0</v>
      </c>
      <c r="AK95" s="11"/>
      <c r="AL95" s="11"/>
      <c r="AM95" s="11"/>
      <c r="AN95" s="11"/>
      <c r="AO95" s="11">
        <v>0</v>
      </c>
      <c r="AP95" s="11"/>
      <c r="AQ95" s="11"/>
      <c r="AR95" s="11"/>
      <c r="AS95" s="11"/>
      <c r="AT95" s="9"/>
    </row>
    <row r="96" spans="1:46" ht="71.25" customHeight="1" x14ac:dyDescent="0.25">
      <c r="A96" s="31" t="s">
        <v>219</v>
      </c>
      <c r="B96" s="19" t="s">
        <v>146</v>
      </c>
      <c r="C96" s="19" t="s">
        <v>30</v>
      </c>
      <c r="D96" s="19" t="s">
        <v>218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 t="s">
        <v>38</v>
      </c>
      <c r="T96" s="9"/>
      <c r="U96" s="11">
        <v>382.6</v>
      </c>
      <c r="V96" s="11"/>
      <c r="W96" s="11"/>
      <c r="X96" s="11"/>
      <c r="Y96" s="11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1">
        <v>0</v>
      </c>
      <c r="AK96" s="11"/>
      <c r="AL96" s="11"/>
      <c r="AM96" s="11"/>
      <c r="AN96" s="11"/>
      <c r="AO96" s="11">
        <v>0</v>
      </c>
      <c r="AP96" s="11"/>
      <c r="AQ96" s="11"/>
      <c r="AR96" s="11"/>
      <c r="AS96" s="11"/>
      <c r="AT96" s="9"/>
    </row>
    <row r="97" spans="1:46" ht="86.25" customHeight="1" x14ac:dyDescent="0.25">
      <c r="A97" s="43" t="s">
        <v>224</v>
      </c>
      <c r="B97" s="34" t="s">
        <v>146</v>
      </c>
      <c r="C97" s="34" t="s">
        <v>30</v>
      </c>
      <c r="D97" s="34" t="s">
        <v>220</v>
      </c>
      <c r="E97" s="34"/>
      <c r="F97" s="42">
        <v>170000</v>
      </c>
      <c r="G97" s="42">
        <v>0</v>
      </c>
      <c r="H97" s="42">
        <v>0</v>
      </c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 t="s">
        <v>38</v>
      </c>
      <c r="T97" s="9"/>
      <c r="U97" s="11">
        <v>170</v>
      </c>
      <c r="V97" s="11"/>
      <c r="W97" s="11"/>
      <c r="X97" s="11"/>
      <c r="Y97" s="11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1">
        <v>0</v>
      </c>
      <c r="AK97" s="11"/>
      <c r="AL97" s="11"/>
      <c r="AM97" s="11"/>
      <c r="AN97" s="11"/>
      <c r="AO97" s="11">
        <v>0</v>
      </c>
      <c r="AP97" s="11"/>
      <c r="AQ97" s="11"/>
      <c r="AR97" s="11"/>
      <c r="AS97" s="11"/>
      <c r="AT97" s="9"/>
    </row>
    <row r="98" spans="1:46" ht="83.25" customHeight="1" x14ac:dyDescent="0.25">
      <c r="A98" s="30" t="s">
        <v>223</v>
      </c>
      <c r="B98" s="10" t="s">
        <v>146</v>
      </c>
      <c r="C98" s="10" t="s">
        <v>30</v>
      </c>
      <c r="D98" s="10" t="s">
        <v>225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 t="s">
        <v>38</v>
      </c>
      <c r="T98" s="9"/>
      <c r="U98" s="11">
        <v>935.4</v>
      </c>
      <c r="V98" s="11"/>
      <c r="W98" s="11"/>
      <c r="X98" s="11"/>
      <c r="Y98" s="11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1">
        <v>0</v>
      </c>
      <c r="AK98" s="11"/>
      <c r="AL98" s="11"/>
      <c r="AM98" s="11"/>
      <c r="AN98" s="11"/>
      <c r="AO98" s="11">
        <v>0</v>
      </c>
      <c r="AP98" s="11"/>
      <c r="AQ98" s="11"/>
      <c r="AR98" s="11"/>
      <c r="AS98" s="11"/>
      <c r="AT98" s="9"/>
    </row>
    <row r="99" spans="1:46" ht="15.75" x14ac:dyDescent="0.25">
      <c r="A99" s="6" t="s">
        <v>151</v>
      </c>
      <c r="B99" s="5" t="s">
        <v>152</v>
      </c>
      <c r="C99" s="5" t="s">
        <v>31</v>
      </c>
      <c r="D99" s="5" t="s">
        <v>32</v>
      </c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 t="s">
        <v>33</v>
      </c>
      <c r="T99" s="6" t="s">
        <v>151</v>
      </c>
      <c r="U99" s="20">
        <f>U100</f>
        <v>195.3</v>
      </c>
      <c r="V99" s="20">
        <v>0</v>
      </c>
      <c r="W99" s="20">
        <v>0</v>
      </c>
      <c r="X99" s="20">
        <v>0</v>
      </c>
      <c r="Y99" s="20">
        <v>0</v>
      </c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0">
        <f>AJ100</f>
        <v>190</v>
      </c>
      <c r="AK99" s="20">
        <v>0</v>
      </c>
      <c r="AL99" s="20">
        <v>0</v>
      </c>
      <c r="AM99" s="20">
        <v>0</v>
      </c>
      <c r="AN99" s="20">
        <v>0</v>
      </c>
      <c r="AO99" s="20">
        <f>AO100</f>
        <v>190</v>
      </c>
      <c r="AP99" s="7">
        <v>0</v>
      </c>
      <c r="AQ99" s="7">
        <v>0</v>
      </c>
      <c r="AR99" s="7">
        <v>0</v>
      </c>
      <c r="AS99" s="7">
        <v>0</v>
      </c>
      <c r="AT99" s="6" t="s">
        <v>151</v>
      </c>
    </row>
    <row r="100" spans="1:46" ht="15.75" x14ac:dyDescent="0.25">
      <c r="A100" s="9" t="s">
        <v>153</v>
      </c>
      <c r="B100" s="10" t="s">
        <v>152</v>
      </c>
      <c r="C100" s="10" t="s">
        <v>30</v>
      </c>
      <c r="D100" s="10" t="s">
        <v>32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 t="s">
        <v>33</v>
      </c>
      <c r="T100" s="9" t="s">
        <v>153</v>
      </c>
      <c r="U100" s="11">
        <f>U101</f>
        <v>195.3</v>
      </c>
      <c r="V100" s="11">
        <v>0</v>
      </c>
      <c r="W100" s="11">
        <v>0</v>
      </c>
      <c r="X100" s="11">
        <v>0</v>
      </c>
      <c r="Y100" s="11">
        <v>0</v>
      </c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1">
        <f>AJ101</f>
        <v>190</v>
      </c>
      <c r="AK100" s="11">
        <v>0</v>
      </c>
      <c r="AL100" s="11">
        <v>0</v>
      </c>
      <c r="AM100" s="11">
        <v>0</v>
      </c>
      <c r="AN100" s="11">
        <v>0</v>
      </c>
      <c r="AO100" s="11">
        <f>AO101</f>
        <v>190</v>
      </c>
      <c r="AP100" s="11">
        <v>0</v>
      </c>
      <c r="AQ100" s="11">
        <v>0</v>
      </c>
      <c r="AR100" s="11">
        <v>0</v>
      </c>
      <c r="AS100" s="11">
        <v>0</v>
      </c>
      <c r="AT100" s="9" t="s">
        <v>153</v>
      </c>
    </row>
    <row r="101" spans="1:46" ht="93.75" customHeight="1" x14ac:dyDescent="0.25">
      <c r="A101" s="13" t="s">
        <v>154</v>
      </c>
      <c r="B101" s="10" t="s">
        <v>152</v>
      </c>
      <c r="C101" s="10" t="s">
        <v>30</v>
      </c>
      <c r="D101" s="10" t="s">
        <v>155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 t="s">
        <v>156</v>
      </c>
      <c r="T101" s="13" t="s">
        <v>154</v>
      </c>
      <c r="U101" s="11">
        <v>195.3</v>
      </c>
      <c r="V101" s="11">
        <v>0</v>
      </c>
      <c r="W101" s="11">
        <v>0</v>
      </c>
      <c r="X101" s="11">
        <v>0</v>
      </c>
      <c r="Y101" s="11">
        <v>0</v>
      </c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1">
        <v>190</v>
      </c>
      <c r="AK101" s="11">
        <v>0</v>
      </c>
      <c r="AL101" s="11">
        <v>0</v>
      </c>
      <c r="AM101" s="11">
        <v>0</v>
      </c>
      <c r="AN101" s="11">
        <v>0</v>
      </c>
      <c r="AO101" s="11">
        <v>190</v>
      </c>
      <c r="AP101" s="11">
        <v>0</v>
      </c>
      <c r="AQ101" s="11">
        <v>0</v>
      </c>
      <c r="AR101" s="11">
        <v>0</v>
      </c>
      <c r="AS101" s="11">
        <v>0</v>
      </c>
      <c r="AT101" s="13" t="s">
        <v>154</v>
      </c>
    </row>
    <row r="102" spans="1:46" ht="15.75" x14ac:dyDescent="0.25">
      <c r="A102" s="6" t="s">
        <v>157</v>
      </c>
      <c r="B102" s="5" t="s">
        <v>65</v>
      </c>
      <c r="C102" s="5" t="s">
        <v>31</v>
      </c>
      <c r="D102" s="5" t="s">
        <v>32</v>
      </c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 t="s">
        <v>33</v>
      </c>
      <c r="T102" s="6" t="s">
        <v>157</v>
      </c>
      <c r="U102" s="20">
        <f>U103</f>
        <v>2381.3999999999996</v>
      </c>
      <c r="V102" s="20">
        <v>0</v>
      </c>
      <c r="W102" s="20">
        <v>0</v>
      </c>
      <c r="X102" s="20">
        <v>0</v>
      </c>
      <c r="Y102" s="20">
        <v>0</v>
      </c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0">
        <f>AJ103</f>
        <v>3615.7</v>
      </c>
      <c r="AK102" s="20">
        <v>0</v>
      </c>
      <c r="AL102" s="20">
        <v>0</v>
      </c>
      <c r="AM102" s="20">
        <v>0</v>
      </c>
      <c r="AN102" s="20">
        <v>0</v>
      </c>
      <c r="AO102" s="20">
        <f>AO103</f>
        <v>0</v>
      </c>
      <c r="AP102" s="7">
        <v>0</v>
      </c>
      <c r="AQ102" s="7">
        <v>0</v>
      </c>
      <c r="AR102" s="7">
        <v>0</v>
      </c>
      <c r="AS102" s="7">
        <v>0</v>
      </c>
      <c r="AT102" s="6" t="s">
        <v>157</v>
      </c>
    </row>
    <row r="103" spans="1:46" ht="15.75" x14ac:dyDescent="0.25">
      <c r="A103" s="9" t="s">
        <v>158</v>
      </c>
      <c r="B103" s="10" t="s">
        <v>65</v>
      </c>
      <c r="C103" s="10" t="s">
        <v>30</v>
      </c>
      <c r="D103" s="10" t="s">
        <v>32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 t="s">
        <v>33</v>
      </c>
      <c r="T103" s="9" t="s">
        <v>158</v>
      </c>
      <c r="U103" s="11">
        <f>U104+U105+U106+U107</f>
        <v>2381.3999999999996</v>
      </c>
      <c r="V103" s="11">
        <v>0</v>
      </c>
      <c r="W103" s="11">
        <v>0</v>
      </c>
      <c r="X103" s="11">
        <v>0</v>
      </c>
      <c r="Y103" s="11">
        <v>0</v>
      </c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1">
        <f>AJ104+AJ105+AJ106+AJ107</f>
        <v>3615.7</v>
      </c>
      <c r="AK103" s="11">
        <v>0</v>
      </c>
      <c r="AL103" s="11">
        <v>0</v>
      </c>
      <c r="AM103" s="11">
        <v>0</v>
      </c>
      <c r="AN103" s="11">
        <v>0</v>
      </c>
      <c r="AO103" s="11">
        <f>AO104</f>
        <v>0</v>
      </c>
      <c r="AP103" s="11">
        <v>0</v>
      </c>
      <c r="AQ103" s="11">
        <v>0</v>
      </c>
      <c r="AR103" s="11">
        <v>0</v>
      </c>
      <c r="AS103" s="11">
        <v>0</v>
      </c>
      <c r="AT103" s="9" t="s">
        <v>158</v>
      </c>
    </row>
    <row r="104" spans="1:46" ht="94.5" hidden="1" customHeight="1" x14ac:dyDescent="0.25">
      <c r="A104" s="13" t="s">
        <v>159</v>
      </c>
      <c r="B104" s="10" t="s">
        <v>65</v>
      </c>
      <c r="C104" s="10" t="s">
        <v>30</v>
      </c>
      <c r="D104" s="10" t="s">
        <v>160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 t="s">
        <v>38</v>
      </c>
      <c r="T104" s="13" t="s">
        <v>159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1">
        <v>0</v>
      </c>
      <c r="AK104" s="11">
        <v>0</v>
      </c>
      <c r="AL104" s="11">
        <v>0</v>
      </c>
      <c r="AM104" s="11">
        <v>0</v>
      </c>
      <c r="AN104" s="11">
        <v>0</v>
      </c>
      <c r="AO104" s="11">
        <v>0</v>
      </c>
      <c r="AP104" s="11">
        <v>0</v>
      </c>
      <c r="AQ104" s="11">
        <v>0</v>
      </c>
      <c r="AR104" s="11">
        <v>0</v>
      </c>
      <c r="AS104" s="11">
        <v>0</v>
      </c>
      <c r="AT104" s="13" t="s">
        <v>159</v>
      </c>
    </row>
    <row r="105" spans="1:46" ht="94.5" customHeight="1" x14ac:dyDescent="0.25">
      <c r="A105" s="38" t="s">
        <v>204</v>
      </c>
      <c r="B105" s="34" t="s">
        <v>65</v>
      </c>
      <c r="C105" s="34" t="s">
        <v>30</v>
      </c>
      <c r="D105" s="34" t="s">
        <v>205</v>
      </c>
      <c r="E105" s="39"/>
      <c r="F105" s="40">
        <v>80000</v>
      </c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 t="s">
        <v>38</v>
      </c>
      <c r="T105" s="13"/>
      <c r="U105" s="40">
        <v>80</v>
      </c>
      <c r="V105" s="40">
        <v>0</v>
      </c>
      <c r="W105" s="40">
        <v>0</v>
      </c>
      <c r="X105" s="40">
        <v>80000</v>
      </c>
      <c r="Y105" s="40">
        <v>0</v>
      </c>
      <c r="Z105" s="40">
        <v>0</v>
      </c>
      <c r="AA105" s="40">
        <v>80000</v>
      </c>
      <c r="AB105" s="40">
        <v>0</v>
      </c>
      <c r="AC105" s="40">
        <v>0</v>
      </c>
      <c r="AD105" s="40">
        <v>80000</v>
      </c>
      <c r="AE105" s="40">
        <v>0</v>
      </c>
      <c r="AF105" s="40">
        <v>0</v>
      </c>
      <c r="AG105" s="40">
        <v>80000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>
        <v>80000</v>
      </c>
      <c r="AN105" s="40">
        <v>0</v>
      </c>
      <c r="AO105" s="40">
        <v>0</v>
      </c>
      <c r="AP105" s="33"/>
      <c r="AQ105" s="33"/>
      <c r="AR105" s="33"/>
      <c r="AS105" s="33"/>
      <c r="AT105" s="32"/>
    </row>
    <row r="106" spans="1:46" ht="94.5" customHeight="1" x14ac:dyDescent="0.25">
      <c r="A106" s="38" t="s">
        <v>206</v>
      </c>
      <c r="B106" s="34" t="s">
        <v>65</v>
      </c>
      <c r="C106" s="34" t="s">
        <v>30</v>
      </c>
      <c r="D106" s="34" t="s">
        <v>207</v>
      </c>
      <c r="E106" s="39"/>
      <c r="F106" s="40">
        <v>100000</v>
      </c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 t="s">
        <v>38</v>
      </c>
      <c r="T106" s="13"/>
      <c r="U106" s="40">
        <v>161.19999999999999</v>
      </c>
      <c r="V106" s="40">
        <v>0</v>
      </c>
      <c r="W106" s="40">
        <v>0</v>
      </c>
      <c r="X106" s="40">
        <v>100000</v>
      </c>
      <c r="Y106" s="40">
        <v>0</v>
      </c>
      <c r="Z106" s="40">
        <v>0</v>
      </c>
      <c r="AA106" s="40">
        <v>100000</v>
      </c>
      <c r="AB106" s="40">
        <v>0</v>
      </c>
      <c r="AC106" s="40">
        <v>0</v>
      </c>
      <c r="AD106" s="40">
        <v>100000</v>
      </c>
      <c r="AE106" s="40">
        <v>0</v>
      </c>
      <c r="AF106" s="40">
        <v>0</v>
      </c>
      <c r="AG106" s="40">
        <v>100000</v>
      </c>
      <c r="AH106" s="40">
        <v>0</v>
      </c>
      <c r="AI106" s="40">
        <v>0</v>
      </c>
      <c r="AJ106" s="40">
        <v>0</v>
      </c>
      <c r="AK106" s="40">
        <v>0</v>
      </c>
      <c r="AL106" s="40">
        <v>0</v>
      </c>
      <c r="AM106" s="40">
        <v>100000</v>
      </c>
      <c r="AN106" s="40">
        <v>0</v>
      </c>
      <c r="AO106" s="40">
        <v>0</v>
      </c>
      <c r="AP106" s="33"/>
      <c r="AQ106" s="33"/>
      <c r="AR106" s="33"/>
      <c r="AS106" s="33"/>
      <c r="AT106" s="32"/>
    </row>
    <row r="107" spans="1:46" ht="69.75" customHeight="1" x14ac:dyDescent="0.25">
      <c r="A107" s="13" t="s">
        <v>195</v>
      </c>
      <c r="B107" s="10" t="s">
        <v>65</v>
      </c>
      <c r="C107" s="10" t="s">
        <v>30</v>
      </c>
      <c r="D107" s="36" t="s">
        <v>196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 t="s">
        <v>38</v>
      </c>
      <c r="T107" s="13"/>
      <c r="U107" s="11">
        <v>2140.1999999999998</v>
      </c>
      <c r="V107" s="11"/>
      <c r="W107" s="11"/>
      <c r="X107" s="11"/>
      <c r="Y107" s="11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1">
        <v>3615.7</v>
      </c>
      <c r="AK107" s="11"/>
      <c r="AL107" s="11"/>
      <c r="AM107" s="11"/>
      <c r="AN107" s="11"/>
      <c r="AO107" s="11">
        <v>0</v>
      </c>
      <c r="AP107" s="33"/>
      <c r="AQ107" s="33"/>
      <c r="AR107" s="33"/>
      <c r="AS107" s="33"/>
      <c r="AT107" s="32"/>
    </row>
    <row r="108" spans="1:46" ht="15" x14ac:dyDescent="0.25"/>
    <row r="120" spans="1:41" ht="69" customHeight="1" x14ac:dyDescent="0.25">
      <c r="A120" s="45" t="s">
        <v>161</v>
      </c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</row>
  </sheetData>
  <mergeCells count="37">
    <mergeCell ref="AT12:AT13"/>
    <mergeCell ref="AC12:AC13"/>
    <mergeCell ref="AR12:AR13"/>
    <mergeCell ref="AQ12:AQ13"/>
    <mergeCell ref="AL12:AL13"/>
    <mergeCell ref="AS12:AS13"/>
    <mergeCell ref="AJ12:AJ13"/>
    <mergeCell ref="AN12:AN13"/>
    <mergeCell ref="C12:C13"/>
    <mergeCell ref="B12:B13"/>
    <mergeCell ref="S12:S13"/>
    <mergeCell ref="D12:R13"/>
    <mergeCell ref="AP12:AP13"/>
    <mergeCell ref="AH12:AH13"/>
    <mergeCell ref="AA12:AA13"/>
    <mergeCell ref="AB12:AB13"/>
    <mergeCell ref="AD12:AD13"/>
    <mergeCell ref="AO12:AO13"/>
    <mergeCell ref="AI12:AI13"/>
    <mergeCell ref="AG12:AG13"/>
    <mergeCell ref="AK12:AK13"/>
    <mergeCell ref="U4:AO4"/>
    <mergeCell ref="U3:AO3"/>
    <mergeCell ref="U2:AO2"/>
    <mergeCell ref="A120:AO120"/>
    <mergeCell ref="AM12:AM13"/>
    <mergeCell ref="A12:A13"/>
    <mergeCell ref="T12:T13"/>
    <mergeCell ref="AE12:AE13"/>
    <mergeCell ref="Z12:Z13"/>
    <mergeCell ref="U12:U13"/>
    <mergeCell ref="Y12:Y13"/>
    <mergeCell ref="X12:X13"/>
    <mergeCell ref="W12:W13"/>
    <mergeCell ref="V12:V13"/>
    <mergeCell ref="AF12:AF13"/>
    <mergeCell ref="A9:AT9"/>
  </mergeCells>
  <pageMargins left="1.17" right="0.39" top="0.39" bottom="0.39" header="0" footer="0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rep:2.52.0.497</dc:description>
  <cp:lastModifiedBy>USER</cp:lastModifiedBy>
  <cp:lastPrinted>2021-12-29T05:32:41Z</cp:lastPrinted>
  <dcterms:created xsi:type="dcterms:W3CDTF">2021-01-12T09:36:02Z</dcterms:created>
  <dcterms:modified xsi:type="dcterms:W3CDTF">2025-01-05T14:04:31Z</dcterms:modified>
</cp:coreProperties>
</file>