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2\"/>
    </mc:Choice>
  </mc:AlternateContent>
  <xr:revisionPtr revIDLastSave="0" documentId="13_ncr:1_{40E13FBB-1BEC-497F-AF93-165E112554C0}" xr6:coauthVersionLast="47" xr6:coauthVersionMax="47" xr10:uidLastSave="{00000000-0000-0000-0000-000000000000}"/>
  <bookViews>
    <workbookView xWindow="780" yWindow="480" windowWidth="28005" windowHeight="1572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Расходы!$F$146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Источники!$A$23</definedName>
    <definedName name="REND_1" localSheetId="1">Расходы!$A$147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E18" i="3" l="1"/>
  <c r="E19" i="3"/>
  <c r="E20" i="3"/>
  <c r="E22" i="3"/>
  <c r="F18" i="3" l="1"/>
  <c r="D12" i="3"/>
  <c r="D18" i="3"/>
  <c r="D20" i="3"/>
  <c r="D19" i="3" s="1"/>
  <c r="D22" i="3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<sst xmlns="http://schemas.openxmlformats.org/spreadsheetml/2006/main" count="749" uniqueCount="376">
  <si>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</si>
  <si>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</si>
  <si>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</si>
  <si>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</si>
  <si>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</si>
  <si>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</si>
  <si>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</si>
  <si>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</si>
  <si>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</si>
  <si>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</si>
  <si>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</si>
  <si>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</si>
  <si>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</si>
  <si>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</si>
  <si>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</si>
  <si>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</si>
  <si>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</si>
  <si>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</si>
  <si>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</si>
  <si>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</si>
  <si>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</si>
  <si>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</si>
  <si>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</si>
  <si>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</si>
  <si>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</si>
  <si>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</si>
  <si>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</si>
  <si>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</si>
  <si>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</si>
  <si>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</si>
  <si>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</si>
  <si>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</si>
  <si>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</si>
  <si>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</si>
  <si>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</si>
  <si>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</si>
  <si>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</si>
  <si>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</si>
  <si>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</si>
  <si>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</si>
  <si>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</si>
  <si>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</si>
  <si>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</si>
  <si>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</si>
  <si>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</si>
  <si>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</si>
  <si>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</si>
  <si>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</si>
  <si>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</si>
  <si>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</si>
  <si>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</si>
  <si>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</si>
  <si>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</si>
  <si>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</si>
  <si>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</si>
  <si>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</si>
  <si>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</si>
  <si>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</si>
  <si>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</si>
  <si>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</si>
  <si>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</si>
  <si>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</si>
  <si>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</si>
  <si>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</si>
  <si>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</si>
  <si>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</si>
  <si>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</si>
  <si>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</si>
  <si>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</si>
  <si>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</si>
  <si>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</si>
  <si>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</si>
  <si>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</si>
  <si>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</si>
  <si>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</si>
  <si>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</si>
  <si>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</si>
  <si>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</si>
  <si>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</si>
  <si>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</si>
  <si>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</si>
  <si>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</si>
  <si>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</si>
  <si>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</si>
  <si>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</si>
  <si>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</si>
  <si>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</si>
  <si>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</si>
  <si>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</si>
  <si>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</si>
  <si>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</si>
  <si>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</si>
  <si>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</si>
  <si>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</si>
  <si>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</si>
  <si>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</si>
  <si>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</si>
  <si>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</si>
  <si>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</si>
  <si>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</si>
  <si>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</si>
  <si>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</si>
  <si>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</si>
  <si>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</si>
  <si>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</si>
  <si>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</si>
  <si>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</si>
  <si>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</si>
  <si>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</si>
  <si>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</si>
  <si>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</si>
  <si>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</si>
  <si>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</si>
  <si>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</si>
  <si>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</si>
  <si>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</si>
  <si>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</si>
  <si>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</si>
  <si>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</si>
  <si>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</si>
  <si>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</si>
  <si>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</si>
  <si>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</si>
  <si>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</si>
  <si>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</si>
  <si>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</si>
  <si>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</si>
  <si>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</si>
  <si>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</si>
  <si>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</si>
  <si>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</si>
  <si>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</si>
  <si>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</si>
  <si>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</si>
  <si>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</si>
  <si>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</si>
  <si>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</si>
  <si>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</si>
  <si>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</si>
  <si>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</si>
  <si>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</si>
  <si>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</si>
  <si>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</si>
  <si>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</si>
  <si>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</si>
  <si>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</si>
  <si>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</si>
  <si>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</si>
  <si>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</si>
  <si>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</si>
  <si>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</si>
  <si>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</si>
  <si>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</si>
  <si>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</si>
  <si>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</si>
  <si>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</si>
  <si>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</si>
  <si>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</si>
  <si>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</si>
  <si>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</si>
  <si>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</si>
  <si>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</si>
  <si>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</si>
  <si>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</si>
  <si>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</si>
  <si>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</si>
  <si>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</si>
  <si>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</si>
  <si>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</si>
  <si>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</si>
  <si>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</si>
  <si>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</si>
  <si>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</si>
  <si>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</si>
  <si>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</si>
  <si>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</si>
  <si>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</si>
  <si>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</si>
  <si>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</si>
  <si>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</si>
  <si>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</si>
  <si>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</si>
  <si>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</si>
  <si>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</si>
  <si>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</si>
  <si>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</si>
  <si>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</si>
  <si>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</si>
  <si>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</si>
  <si>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</si>
  <si>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</si>
  <si>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</si>
  <si>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</si>
  <si>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</si>
  <si>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</si>
  <si>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</si>
  <si>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</si>
  <si>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</si>
  <si>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</si>
  <si>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</si>
  <si>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</si>
  <si>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</si>
  <si>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</si>
  <si>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</si>
  <si>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</si>
  <si>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</si>
  <si>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</si>
  <si>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</si>
  <si>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</si>
  <si>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</si>
  <si>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</si>
  <si>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</si>
  <si>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</si>
  <si>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</si>
  <si>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</si>
  <si>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</si>
  <si>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</si>
  <si>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</si>
  <si>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</si>
  <si>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</si>
  <si>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</si>
  <si>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</si>
  <si>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</si>
  <si>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</si>
  <si>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</si>
  <si>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</si>
  <si>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</si>
  <si>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</si>
  <si>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</si>
  <si>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</si>
  <si>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</si>
  <si>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</si>
  <si>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</si>
  <si>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</si>
  <si>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</si>
  <si>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</si>
  <si>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</si>
  <si>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</si>
  <si>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</si>
  <si>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</si>
  <si>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</si>
  <si>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</si>
  <si>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</si>
  <si>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</si>
  <si>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</si>
  <si>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</si>
  <si>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</si>
  <si>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</si>
  <si>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</si>
  <si>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</si>
  <si>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</si>
  <si>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</si>
  <si>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</si>
  <si>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</si>
  <si>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</si>
  <si>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</si>
  <si>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</si>
  <si>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</si>
  <si>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</si>
  <si>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</si>
  <si>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</si>
  <si>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</si>
  <si>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</si>
  <si>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</si>
  <si>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</si>
  <si>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</si>
  <si>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</si>
  <si>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</si>
  <si>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</si>
  <si>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</si>
  <si>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</si>
  <si>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</si>
  <si>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</si>
  <si>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</si>
  <si>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</si>
  <si>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</si>
  <si>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</si>
  <si>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</si>
  <si>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</si>
  <si>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</si>
  <si>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</si>
  <si>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</si>
  <si>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</si>
  <si>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</si>
  <si>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</si>
  <si>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</si>
  <si>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</si>
  <si>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</si>
  <si>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</si>
  <si>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</si>
  <si>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</si>
  <si>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</si>
  <si>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</si>
  <si>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</si>
  <si>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</si>
  <si>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</si>
  <si>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</si>
  <si>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</si>
  <si>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</si>
  <si>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</si>
  <si>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</si>
  <si>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</si>
  <si>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</si>
  <si>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</si>
  <si>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</si>
  <si>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</si>
  <si>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</si>
  <si>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</si>
  <si>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</si>
  <si>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</si>
  <si>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</si>
  <si>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</si>
  <si>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</si>
  <si>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</si>
  <si>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</si>
  <si>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</si>
  <si>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</si>
  <si>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</si>
  <si>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</si>
  <si>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</si>
  <si>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</si>
  <si>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</si>
  <si>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</si>
  <si>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</si>
  <si>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</si>
  <si>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</si>
  <si>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</si>
  <si>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</si>
  <si>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</si>
  <si>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</si>
  <si>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</si>
  <si>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</si>
  <si>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</si>
  <si>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</si>
  <si>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</si>
  <si>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</si>
  <si>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</si>
  <si>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</si>
  <si>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</si>
  <si>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</si>
  <si>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</si>
  <si>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</si>
  <si>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</si>
  <si>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</si>
  <si>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</si>
  <si>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</si>
  <si>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</si>
  <si>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</si>
  <si>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</si>
  <si>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</si>
  <si>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</si>
  <si>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</si>
  <si>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</si>
  <si>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</si>
  <si>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</si>
  <si>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</si>
  <si>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</si>
  <si>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</si>
  <si>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</si>
  <si>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</si>
  <si>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</si>
  <si>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</si>
  <si>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</si>
  <si>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</si>
  <si>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</si>
  <si>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</si>
  <si>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</si>
  <si>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</si>
  <si>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</si>
  <si>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</si>
  <si>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</si>
  <si>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</si>
  <si>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</si>
  <si>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</si>
  <si>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28 февраля 2025 г.</t>
  </si>
  <si>
    <t>"03" марта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</si>
</sst>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1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129" fillId="0" borderId="0" xfId="0" applyFont="1"/>
    <xf numFmtId="0" fontId="130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24</xdr:row>
      <xdr:rowOff>103933</xdr:rowOff>
    </xdr:from>
    <xdr:to>
      <xdr:col>3</xdr:col>
      <xdr:colOff>0</xdr:colOff>
      <xdr:row>26</xdr:row>
      <xdr:rowOff>147134</xdr:rowOff>
    </xdr:to>
    <xdr:grpSp>
      <xdr:nvGrpSpPr>
        <xdr:cNvPr id="50" name="Group 1">
          <a:extLst>
            <a:ext uri="{FF2B5EF4-FFF2-40B4-BE49-F238E27FC236}">
              <a16:creationId xmlns:a16="http://schemas.microsoft.com/office/drawing/2014/main" id="{5203616B-2C29-4B20-8E85-27F0F5F08251}"/>
            </a:ext>
          </a:extLst>
        </xdr:cNvPr>
        <xdr:cNvGrpSpPr>
          <a:grpSpLocks/>
        </xdr:cNvGrpSpPr>
      </xdr:nvGrpSpPr>
      <xdr:grpSpPr bwMode="auto">
        <a:xfrm>
          <a:off x="47625" y="4333033"/>
          <a:ext cx="5857875" cy="452776"/>
          <a:chOff x="1" y="-25"/>
          <a:chExt cx="971" cy="211"/>
        </a:xfrm>
      </xdr:grpSpPr>
      <xdr:sp macro="" textlink="">
        <xdr:nvSpPr>
          <xdr:cNvPr id="51" name="Text Box 2">
            <a:extLst>
              <a:ext uri="{FF2B5EF4-FFF2-40B4-BE49-F238E27FC236}">
                <a16:creationId xmlns:a16="http://schemas.microsoft.com/office/drawing/2014/main" id="{5F7C136B-FB46-2F84-B27B-F16F6BD37E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-25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Врио главы Администрации Александровского сельского поселения</a:t>
            </a:r>
          </a:p>
        </xdr:txBody>
      </xdr:sp>
      <xdr:sp macro="" textlink="">
        <xdr:nvSpPr>
          <xdr:cNvPr id="52" name="Text Box 3">
            <a:extLst>
              <a:ext uri="{FF2B5EF4-FFF2-40B4-BE49-F238E27FC236}">
                <a16:creationId xmlns:a16="http://schemas.microsoft.com/office/drawing/2014/main" id="{252F84E3-AF53-326A-DFF7-F85DC7EF9B4A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>
            <a:extLst>
              <a:ext uri="{FF2B5EF4-FFF2-40B4-BE49-F238E27FC236}">
                <a16:creationId xmlns:a16="http://schemas.microsoft.com/office/drawing/2014/main" id="{2CAF8F74-ED42-E2D4-4EB5-41D0BDFD65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>
            <a:extLst>
              <a:ext uri="{FF2B5EF4-FFF2-40B4-BE49-F238E27FC236}">
                <a16:creationId xmlns:a16="http://schemas.microsoft.com/office/drawing/2014/main" id="{02CB874A-6582-5ED2-AD57-FE1ABE149CCB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>
            <a:extLst>
              <a:ext uri="{FF2B5EF4-FFF2-40B4-BE49-F238E27FC236}">
                <a16:creationId xmlns:a16="http://schemas.microsoft.com/office/drawing/2014/main" id="{465B2318-3BBF-769E-19EA-663A5AF7B3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Ю.С. Власенко</a:t>
            </a:r>
          </a:p>
        </xdr:txBody>
      </xdr:sp>
      <xdr:sp macro="" textlink="">
        <xdr:nvSpPr>
          <xdr:cNvPr id="56" name="Text Box 7">
            <a:extLst>
              <a:ext uri="{FF2B5EF4-FFF2-40B4-BE49-F238E27FC236}">
                <a16:creationId xmlns:a16="http://schemas.microsoft.com/office/drawing/2014/main" id="{0C220F7C-F5B0-2D04-97A6-D90B2B85E4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>
            <a:extLst>
              <a:ext uri="{FF2B5EF4-FFF2-40B4-BE49-F238E27FC236}">
                <a16:creationId xmlns:a16="http://schemas.microsoft.com/office/drawing/2014/main" id="{9B61A365-D5D3-FA2E-D3FF-D7826F0E3849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3</xdr:col>
      <xdr:colOff>342900</xdr:colOff>
      <xdr:row>32</xdr:row>
      <xdr:rowOff>38100</xdr:rowOff>
    </xdr:to>
    <xdr:grpSp>
      <xdr:nvGrpSpPr>
        <xdr:cNvPr id="58" name="Group 9">
          <a:extLst>
            <a:ext uri="{FF2B5EF4-FFF2-40B4-BE49-F238E27FC236}">
              <a16:creationId xmlns:a16="http://schemas.microsoft.com/office/drawing/2014/main" id="{94B40B4E-DACF-4C96-86F5-BF71F07467C5}"/>
            </a:ext>
          </a:extLst>
        </xdr:cNvPr>
        <xdr:cNvGrpSpPr>
          <a:grpSpLocks/>
        </xdr:cNvGrpSpPr>
      </xdr:nvGrpSpPr>
      <xdr:grpSpPr bwMode="auto">
        <a:xfrm>
          <a:off x="0" y="5038725"/>
          <a:ext cx="6248400" cy="609600"/>
          <a:chOff x="0" y="0"/>
          <a:chExt cx="1023" cy="255"/>
        </a:xfrm>
      </xdr:grpSpPr>
      <xdr:sp macro="" textlink="">
        <xdr:nvSpPr>
          <xdr:cNvPr id="59" name="Text Box 10">
            <a:extLst>
              <a:ext uri="{FF2B5EF4-FFF2-40B4-BE49-F238E27FC236}">
                <a16:creationId xmlns:a16="http://schemas.microsoft.com/office/drawing/2014/main" id="{7FA8A7C3-CF5B-0651-10B8-CB5EEC3657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60" name="Text Box 11">
            <a:extLst>
              <a:ext uri="{FF2B5EF4-FFF2-40B4-BE49-F238E27FC236}">
                <a16:creationId xmlns:a16="http://schemas.microsoft.com/office/drawing/2014/main" id="{8CB8D0E1-39FA-4457-3E71-B102942990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>
            <a:extLst>
              <a:ext uri="{FF2B5EF4-FFF2-40B4-BE49-F238E27FC236}">
                <a16:creationId xmlns:a16="http://schemas.microsoft.com/office/drawing/2014/main" id="{493EABE4-1B08-CD8B-CB0C-0FCD658752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>
            <a:extLst>
              <a:ext uri="{FF2B5EF4-FFF2-40B4-BE49-F238E27FC236}">
                <a16:creationId xmlns:a16="http://schemas.microsoft.com/office/drawing/2014/main" id="{9A779371-16EC-B3AD-7232-D02A719F26E6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>
            <a:extLst>
              <a:ext uri="{FF2B5EF4-FFF2-40B4-BE49-F238E27FC236}">
                <a16:creationId xmlns:a16="http://schemas.microsoft.com/office/drawing/2014/main" id="{7E4BF92D-9884-9607-FF9C-8B4960EDBF4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64" name="Text Box 15">
            <a:extLst>
              <a:ext uri="{FF2B5EF4-FFF2-40B4-BE49-F238E27FC236}">
                <a16:creationId xmlns:a16="http://schemas.microsoft.com/office/drawing/2014/main" id="{573EB90C-48A0-1E4B-FE47-AB5A1A5E6B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>
            <a:extLst>
              <a:ext uri="{FF2B5EF4-FFF2-40B4-BE49-F238E27FC236}">
                <a16:creationId xmlns:a16="http://schemas.microsoft.com/office/drawing/2014/main" id="{9EBF5C9F-B0F5-CF65-6460-05E1A9954AC2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3</xdr:col>
      <xdr:colOff>342900</xdr:colOff>
      <xdr:row>35</xdr:row>
      <xdr:rowOff>123825</xdr:rowOff>
    </xdr:to>
    <xdr:grpSp>
      <xdr:nvGrpSpPr>
        <xdr:cNvPr id="66" name="Group 17">
          <a:extLst>
            <a:ext uri="{FF2B5EF4-FFF2-40B4-BE49-F238E27FC236}">
              <a16:creationId xmlns:a16="http://schemas.microsoft.com/office/drawing/2014/main" id="{4BB3D748-4E20-49FE-9196-2A19AB9094AC}"/>
            </a:ext>
          </a:extLst>
        </xdr:cNvPr>
        <xdr:cNvGrpSpPr>
          <a:grpSpLocks/>
        </xdr:cNvGrpSpPr>
      </xdr:nvGrpSpPr>
      <xdr:grpSpPr bwMode="auto">
        <a:xfrm>
          <a:off x="0" y="5705475"/>
          <a:ext cx="6248400" cy="514350"/>
          <a:chOff x="0" y="0"/>
          <a:chExt cx="1023" cy="255"/>
        </a:xfrm>
      </xdr:grpSpPr>
      <xdr:sp macro="" textlink="">
        <xdr:nvSpPr>
          <xdr:cNvPr id="67" name="Text Box 18">
            <a:extLst>
              <a:ext uri="{FF2B5EF4-FFF2-40B4-BE49-F238E27FC236}">
                <a16:creationId xmlns:a16="http://schemas.microsoft.com/office/drawing/2014/main" id="{22323D68-715B-EDE9-85DE-BAFFFC6DA8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>
            <a:extLst>
              <a:ext uri="{FF2B5EF4-FFF2-40B4-BE49-F238E27FC236}">
                <a16:creationId xmlns:a16="http://schemas.microsoft.com/office/drawing/2014/main" id="{4D330C6D-3BBA-E203-F3F5-95F3E10719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>
            <a:extLst>
              <a:ext uri="{FF2B5EF4-FFF2-40B4-BE49-F238E27FC236}">
                <a16:creationId xmlns:a16="http://schemas.microsoft.com/office/drawing/2014/main" id="{C18A6809-EE24-766B-5BBB-8B52A303315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>
            <a:extLst>
              <a:ext uri="{FF2B5EF4-FFF2-40B4-BE49-F238E27FC236}">
                <a16:creationId xmlns:a16="http://schemas.microsoft.com/office/drawing/2014/main" id="{9D50AB85-CA65-61E5-3028-DA2EE6F3F04E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>
            <a:extLst>
              <a:ext uri="{FF2B5EF4-FFF2-40B4-BE49-F238E27FC236}">
                <a16:creationId xmlns:a16="http://schemas.microsoft.com/office/drawing/2014/main" id="{0E687BBB-801D-C942-F644-CA4DB987D8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72" name="Text Box 23">
            <a:extLst>
              <a:ext uri="{FF2B5EF4-FFF2-40B4-BE49-F238E27FC236}">
                <a16:creationId xmlns:a16="http://schemas.microsoft.com/office/drawing/2014/main" id="{DD222753-9E8A-3713-97FD-A07EC3CCBFC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>
            <a:extLst>
              <a:ext uri="{FF2B5EF4-FFF2-40B4-BE49-F238E27FC236}">
                <a16:creationId xmlns:a16="http://schemas.microsoft.com/office/drawing/2014/main" id="{A7C2EFD5-A0F5-84D6-A252-F0658F52463E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workbookViewId="0">
      <selection activeCell="C21" sqref="C2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1"/>
      <c r="F1" s="2"/>
    </row>
    <row r="2" spans="1:6" ht="15" x14ac:dyDescent="0.25">
      <c r="A2" s="108" t="s">
        <v>1</v>
      </c>
      <c r="B2" s="108"/>
      <c r="C2" s="108"/>
      <c r="D2" s="108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9" t="s">
        <v>374</v>
      </c>
      <c r="B4" s="110"/>
      <c r="C4" s="110"/>
      <c r="D4" s="110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11" t="s">
        <v>13</v>
      </c>
      <c r="C6" s="112"/>
      <c r="D6" s="112"/>
      <c r="E6" s="8" t="s">
        <v>9</v>
      </c>
      <c r="F6" s="11" t="s">
        <v>18</v>
      </c>
    </row>
    <row r="7" spans="1:6" ht="15" x14ac:dyDescent="0.25">
      <c r="A7" s="12" t="s">
        <v>10</v>
      </c>
      <c r="B7" s="113" t="s">
        <v>14</v>
      </c>
      <c r="C7" s="113"/>
      <c r="D7" s="113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20" t="s">
        <v>20</v>
      </c>
      <c r="B10" s="120"/>
      <c r="C10" s="120"/>
      <c r="D10" s="120"/>
      <c r="E10" s="18"/>
      <c r="F10" s="19"/>
    </row>
    <row r="11" spans="1:6" ht="4.1500000000000004" customHeight="1" x14ac:dyDescent="0.25">
      <c r="A11" s="124" t="s">
        <v>21</v>
      </c>
      <c r="B11" s="121" t="s">
        <v>22</v>
      </c>
      <c r="C11" s="121" t="s">
        <v>23</v>
      </c>
      <c r="D11" s="117" t="s">
        <v>24</v>
      </c>
      <c r="E11" s="117" t="s">
        <v>25</v>
      </c>
      <c r="F11" s="114" t="s">
        <v>26</v>
      </c>
    </row>
    <row r="12" spans="1:6" ht="3.6" customHeight="1" x14ac:dyDescent="0.25">
      <c r="A12" s="125"/>
      <c r="B12" s="122"/>
      <c r="C12" s="122"/>
      <c r="D12" s="118"/>
      <c r="E12" s="118"/>
      <c r="F12" s="115"/>
    </row>
    <row r="13" spans="1:6" ht="3" customHeight="1" x14ac:dyDescent="0.25">
      <c r="A13" s="125"/>
      <c r="B13" s="122"/>
      <c r="C13" s="122"/>
      <c r="D13" s="118"/>
      <c r="E13" s="118"/>
      <c r="F13" s="115"/>
    </row>
    <row r="14" spans="1:6" ht="3" customHeight="1" x14ac:dyDescent="0.25">
      <c r="A14" s="125"/>
      <c r="B14" s="122"/>
      <c r="C14" s="122"/>
      <c r="D14" s="118"/>
      <c r="E14" s="118"/>
      <c r="F14" s="115"/>
    </row>
    <row r="15" spans="1:6" ht="3" customHeight="1" x14ac:dyDescent="0.25">
      <c r="A15" s="125"/>
      <c r="B15" s="122"/>
      <c r="C15" s="122"/>
      <c r="D15" s="118"/>
      <c r="E15" s="118"/>
      <c r="F15" s="115"/>
    </row>
    <row r="16" spans="1:6" ht="3" customHeight="1" x14ac:dyDescent="0.25">
      <c r="A16" s="125"/>
      <c r="B16" s="122"/>
      <c r="C16" s="122"/>
      <c r="D16" s="118"/>
      <c r="E16" s="118"/>
      <c r="F16" s="115"/>
    </row>
    <row r="17" spans="1:6" ht="23.45" customHeight="1" x14ac:dyDescent="0.25">
      <c r="A17" s="126"/>
      <c r="B17" s="123"/>
      <c r="C17" s="123"/>
      <c r="D17" s="119"/>
      <c r="E17" s="119"/>
      <c r="F17" s="11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3302702.61</v>
      </c>
      <c r="F19" s="29">
        <f>IF(OR(D19="-",IF(E19="-",0,E19)&gt;=IF(D19="-",0,D19)),"-",IF(D19="-",0,D19)-IF(E19="-",0,E19))</f>
        <v>23750897.390000001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1326742.73</v>
      </c>
      <c r="F21" s="40">
        <f t="shared" ref="F21:F52" si="0">IF(OR(D21="-",IF(E21="-",0,E21)&gt;=IF(D21="-",0,D21)),"-",IF(D21="-",0,D21)-IF(E21="-",0,E21))</f>
        <v>10053957.27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273429.26</v>
      </c>
      <c r="F22" s="40">
        <f t="shared" si="0"/>
        <v>1645170.74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273429.26</v>
      </c>
      <c r="F23" s="40">
        <f t="shared" si="0"/>
        <v>1645170.74</v>
      </c>
    </row>
    <row r="24" spans="1:6" ht="192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268350.62</v>
      </c>
      <c r="F24" s="40">
        <f t="shared" si="0"/>
        <v>1531249.38</v>
      </c>
    </row>
    <row r="25" spans="1:6" ht="225.75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268350.62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180</v>
      </c>
      <c r="F26" s="40">
        <f t="shared" si="0"/>
        <v>28620</v>
      </c>
    </row>
    <row r="27" spans="1:6" ht="169.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180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4898.6400000000003</v>
      </c>
      <c r="F28" s="40">
        <f t="shared" si="0"/>
        <v>35401.360000000001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4898.6400000000003</v>
      </c>
      <c r="F29" s="40" t="str">
        <f t="shared" si="0"/>
        <v>-</v>
      </c>
    </row>
    <row r="30" spans="1:6" ht="90.75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>
        <v>-19851.599999999999</v>
      </c>
      <c r="F32" s="40">
        <f t="shared" si="0"/>
        <v>2546551.6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-19851.599999999999</v>
      </c>
      <c r="F33" s="40">
        <f t="shared" si="0"/>
        <v>2546551.6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>
        <v>-19851.599999999999</v>
      </c>
      <c r="F34" s="40">
        <f t="shared" si="0"/>
        <v>2546551.6</v>
      </c>
    </row>
    <row r="35" spans="1:6" ht="45.75" x14ac:dyDescent="0.25">
      <c r="A35" s="36" t="s">
        <v>62</v>
      </c>
      <c r="B35" s="37" t="s">
        <v>31</v>
      </c>
      <c r="C35" s="38" t="s">
        <v>63</v>
      </c>
      <c r="D35" s="39" t="s">
        <v>44</v>
      </c>
      <c r="E35" s="39">
        <v>-19851.599999999999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6268300</v>
      </c>
      <c r="E36" s="39">
        <v>970694.13</v>
      </c>
      <c r="F36" s="40">
        <f t="shared" si="0"/>
        <v>5297605.87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12440.75</v>
      </c>
      <c r="F37" s="40">
        <f t="shared" si="0"/>
        <v>352559.25</v>
      </c>
    </row>
    <row r="38" spans="1:6" ht="34.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12440.75</v>
      </c>
      <c r="F38" s="40">
        <f t="shared" si="0"/>
        <v>352559.25</v>
      </c>
    </row>
    <row r="39" spans="1:6" ht="68.2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12440.75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5903300</v>
      </c>
      <c r="E40" s="39">
        <v>958253.38</v>
      </c>
      <c r="F40" s="40">
        <f t="shared" si="0"/>
        <v>4945046.62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>
        <v>873966.22</v>
      </c>
      <c r="F41" s="40">
        <f t="shared" si="0"/>
        <v>421433.78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873966.22</v>
      </c>
      <c r="F42" s="40">
        <f t="shared" si="0"/>
        <v>421433.78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84287.16</v>
      </c>
      <c r="F43" s="40">
        <f t="shared" si="0"/>
        <v>4523612.84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84287.16</v>
      </c>
      <c r="F44" s="40">
        <f t="shared" si="0"/>
        <v>4523612.84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1200</v>
      </c>
      <c r="F45" s="40">
        <f t="shared" si="0"/>
        <v>25800</v>
      </c>
    </row>
    <row r="46" spans="1:6" ht="45.7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1200</v>
      </c>
      <c r="F46" s="40">
        <f t="shared" si="0"/>
        <v>25800</v>
      </c>
    </row>
    <row r="47" spans="1:6" ht="68.2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1200</v>
      </c>
      <c r="F47" s="40">
        <f t="shared" si="0"/>
        <v>25800</v>
      </c>
    </row>
    <row r="48" spans="1:6" ht="68.25" x14ac:dyDescent="0.25">
      <c r="A48" s="36" t="s">
        <v>86</v>
      </c>
      <c r="B48" s="37" t="s">
        <v>31</v>
      </c>
      <c r="C48" s="38" t="s">
        <v>88</v>
      </c>
      <c r="D48" s="39" t="s">
        <v>44</v>
      </c>
      <c r="E48" s="39">
        <v>1200</v>
      </c>
      <c r="F48" s="40" t="str">
        <f t="shared" si="0"/>
        <v>-</v>
      </c>
    </row>
    <row r="49" spans="1:6" ht="34.5" x14ac:dyDescent="0.25">
      <c r="A49" s="36" t="s">
        <v>89</v>
      </c>
      <c r="B49" s="37" t="s">
        <v>31</v>
      </c>
      <c r="C49" s="38" t="s">
        <v>90</v>
      </c>
      <c r="D49" s="39">
        <v>451200</v>
      </c>
      <c r="E49" s="39">
        <v>73597.3</v>
      </c>
      <c r="F49" s="40">
        <f t="shared" si="0"/>
        <v>377602.7</v>
      </c>
    </row>
    <row r="50" spans="1:6" ht="79.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73597.3</v>
      </c>
      <c r="F50" s="40">
        <f t="shared" si="0"/>
        <v>377602.7</v>
      </c>
    </row>
    <row r="51" spans="1:6" ht="68.25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73597.3</v>
      </c>
      <c r="F51" s="40">
        <f t="shared" si="0"/>
        <v>377602.7</v>
      </c>
    </row>
    <row r="52" spans="1:6" ht="57" x14ac:dyDescent="0.25">
      <c r="A52" s="36" t="s">
        <v>95</v>
      </c>
      <c r="B52" s="37" t="s">
        <v>31</v>
      </c>
      <c r="C52" s="38" t="s">
        <v>96</v>
      </c>
      <c r="D52" s="39">
        <v>451200</v>
      </c>
      <c r="E52" s="39">
        <v>73597.3</v>
      </c>
      <c r="F52" s="40">
        <f t="shared" si="0"/>
        <v>377602.7</v>
      </c>
    </row>
    <row r="53" spans="1:6" ht="23.2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27673.64</v>
      </c>
      <c r="F53" s="40">
        <f t="shared" ref="F53:F77" si="1">IF(OR(D53="-",IF(E53="-",0,E53)&gt;=IF(D53="-",0,D53)),"-",IF(D53="-",0,D53)-IF(E53="-",0,E53))</f>
        <v>159326.35999999999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27673.64</v>
      </c>
      <c r="F54" s="40">
        <f t="shared" si="1"/>
        <v>159326.35999999999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27673.64</v>
      </c>
      <c r="F55" s="40">
        <f t="shared" si="1"/>
        <v>159326.35999999999</v>
      </c>
    </row>
    <row r="56" spans="1:6" ht="23.2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27673.64</v>
      </c>
      <c r="F56" s="40">
        <f t="shared" si="1"/>
        <v>159326.35999999999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34.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45.7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>
        <v>15672900</v>
      </c>
      <c r="E60" s="39">
        <v>1975959.88</v>
      </c>
      <c r="F60" s="40">
        <f t="shared" si="1"/>
        <v>13696940.120000001</v>
      </c>
    </row>
    <row r="61" spans="1:6" ht="34.5" x14ac:dyDescent="0.25">
      <c r="A61" s="36" t="s">
        <v>113</v>
      </c>
      <c r="B61" s="37" t="s">
        <v>31</v>
      </c>
      <c r="C61" s="38" t="s">
        <v>114</v>
      </c>
      <c r="D61" s="39">
        <v>15672900</v>
      </c>
      <c r="E61" s="39">
        <v>1975959.88</v>
      </c>
      <c r="F61" s="40">
        <f t="shared" si="1"/>
        <v>13696940.120000001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>
        <v>11628800</v>
      </c>
      <c r="E62" s="39">
        <v>1938960</v>
      </c>
      <c r="F62" s="40">
        <f t="shared" si="1"/>
        <v>9689840</v>
      </c>
    </row>
    <row r="63" spans="1:6" ht="23.25" x14ac:dyDescent="0.25">
      <c r="A63" s="36" t="s">
        <v>117</v>
      </c>
      <c r="B63" s="37" t="s">
        <v>31</v>
      </c>
      <c r="C63" s="38" t="s">
        <v>118</v>
      </c>
      <c r="D63" s="39">
        <v>1049900</v>
      </c>
      <c r="E63" s="39">
        <v>174900</v>
      </c>
      <c r="F63" s="40">
        <f t="shared" si="1"/>
        <v>875000</v>
      </c>
    </row>
    <row r="64" spans="1:6" ht="23.25" x14ac:dyDescent="0.25">
      <c r="A64" s="36" t="s">
        <v>119</v>
      </c>
      <c r="B64" s="37" t="s">
        <v>31</v>
      </c>
      <c r="C64" s="38" t="s">
        <v>120</v>
      </c>
      <c r="D64" s="39">
        <v>1049900</v>
      </c>
      <c r="E64" s="39">
        <v>174900</v>
      </c>
      <c r="F64" s="40">
        <f t="shared" si="1"/>
        <v>875000</v>
      </c>
    </row>
    <row r="65" spans="1:6" ht="34.5" x14ac:dyDescent="0.25">
      <c r="A65" s="36" t="s">
        <v>121</v>
      </c>
      <c r="B65" s="37" t="s">
        <v>31</v>
      </c>
      <c r="C65" s="38" t="s">
        <v>122</v>
      </c>
      <c r="D65" s="39">
        <v>10578900</v>
      </c>
      <c r="E65" s="39">
        <v>1764060</v>
      </c>
      <c r="F65" s="40">
        <f t="shared" si="1"/>
        <v>8814840</v>
      </c>
    </row>
    <row r="66" spans="1:6" ht="34.5" x14ac:dyDescent="0.25">
      <c r="A66" s="36" t="s">
        <v>123</v>
      </c>
      <c r="B66" s="37" t="s">
        <v>31</v>
      </c>
      <c r="C66" s="38" t="s">
        <v>124</v>
      </c>
      <c r="D66" s="39">
        <v>10578900</v>
      </c>
      <c r="E66" s="39">
        <v>1764060</v>
      </c>
      <c r="F66" s="40">
        <f t="shared" si="1"/>
        <v>8814840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786100</v>
      </c>
      <c r="E67" s="39" t="s">
        <v>44</v>
      </c>
      <c r="F67" s="40">
        <f t="shared" si="1"/>
        <v>786100</v>
      </c>
    </row>
    <row r="68" spans="1:6" ht="45.75" x14ac:dyDescent="0.25">
      <c r="A68" s="36" t="s">
        <v>127</v>
      </c>
      <c r="B68" s="37" t="s">
        <v>31</v>
      </c>
      <c r="C68" s="38" t="s">
        <v>128</v>
      </c>
      <c r="D68" s="39">
        <v>786100</v>
      </c>
      <c r="E68" s="39" t="s">
        <v>44</v>
      </c>
      <c r="F68" s="40">
        <f t="shared" si="1"/>
        <v>786100</v>
      </c>
    </row>
    <row r="69" spans="1:6" ht="45.75" x14ac:dyDescent="0.25">
      <c r="A69" s="36" t="s">
        <v>129</v>
      </c>
      <c r="B69" s="37" t="s">
        <v>31</v>
      </c>
      <c r="C69" s="38" t="s">
        <v>130</v>
      </c>
      <c r="D69" s="39">
        <v>786100</v>
      </c>
      <c r="E69" s="39" t="s">
        <v>44</v>
      </c>
      <c r="F69" s="40">
        <f t="shared" si="1"/>
        <v>786100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411000</v>
      </c>
      <c r="E70" s="39">
        <v>36999.879999999997</v>
      </c>
      <c r="F70" s="40">
        <f t="shared" si="1"/>
        <v>374000.12</v>
      </c>
    </row>
    <row r="71" spans="1:6" ht="34.5" x14ac:dyDescent="0.25">
      <c r="A71" s="36" t="s">
        <v>133</v>
      </c>
      <c r="B71" s="37" t="s">
        <v>31</v>
      </c>
      <c r="C71" s="38" t="s">
        <v>134</v>
      </c>
      <c r="D71" s="39">
        <v>200</v>
      </c>
      <c r="E71" s="39">
        <v>200</v>
      </c>
      <c r="F71" s="40" t="str">
        <f t="shared" si="1"/>
        <v>-</v>
      </c>
    </row>
    <row r="72" spans="1:6" ht="34.5" x14ac:dyDescent="0.25">
      <c r="A72" s="36" t="s">
        <v>135</v>
      </c>
      <c r="B72" s="37" t="s">
        <v>31</v>
      </c>
      <c r="C72" s="38" t="s">
        <v>136</v>
      </c>
      <c r="D72" s="39">
        <v>200</v>
      </c>
      <c r="E72" s="39">
        <v>200</v>
      </c>
      <c r="F72" s="40" t="str">
        <f t="shared" si="1"/>
        <v>-</v>
      </c>
    </row>
    <row r="73" spans="1:6" ht="34.5" x14ac:dyDescent="0.25">
      <c r="A73" s="36" t="s">
        <v>137</v>
      </c>
      <c r="B73" s="37" t="s">
        <v>31</v>
      </c>
      <c r="C73" s="38" t="s">
        <v>138</v>
      </c>
      <c r="D73" s="39">
        <v>410800</v>
      </c>
      <c r="E73" s="39">
        <v>36799.879999999997</v>
      </c>
      <c r="F73" s="40">
        <f t="shared" si="1"/>
        <v>374000.12</v>
      </c>
    </row>
    <row r="74" spans="1:6" ht="45.75" x14ac:dyDescent="0.25">
      <c r="A74" s="36" t="s">
        <v>139</v>
      </c>
      <c r="B74" s="37" t="s">
        <v>31</v>
      </c>
      <c r="C74" s="38" t="s">
        <v>140</v>
      </c>
      <c r="D74" s="39">
        <v>410800</v>
      </c>
      <c r="E74" s="39">
        <v>36799.879999999997</v>
      </c>
      <c r="F74" s="40">
        <f t="shared" si="1"/>
        <v>374000.12</v>
      </c>
    </row>
    <row r="75" spans="1:6" ht="15" x14ac:dyDescent="0.25">
      <c r="A75" s="36" t="s">
        <v>141</v>
      </c>
      <c r="B75" s="37" t="s">
        <v>31</v>
      </c>
      <c r="C75" s="38" t="s">
        <v>142</v>
      </c>
      <c r="D75" s="39">
        <v>2847000</v>
      </c>
      <c r="E75" s="39" t="s">
        <v>44</v>
      </c>
      <c r="F75" s="40">
        <f t="shared" si="1"/>
        <v>2847000</v>
      </c>
    </row>
    <row r="76" spans="1:6" ht="23.25" x14ac:dyDescent="0.25">
      <c r="A76" s="36" t="s">
        <v>143</v>
      </c>
      <c r="B76" s="37" t="s">
        <v>31</v>
      </c>
      <c r="C76" s="38" t="s">
        <v>144</v>
      </c>
      <c r="D76" s="39">
        <v>2847000</v>
      </c>
      <c r="E76" s="39" t="s">
        <v>44</v>
      </c>
      <c r="F76" s="40">
        <f t="shared" si="1"/>
        <v>2847000</v>
      </c>
    </row>
    <row r="77" spans="1:6" ht="23.25" x14ac:dyDescent="0.25">
      <c r="A77" s="36" t="s">
        <v>145</v>
      </c>
      <c r="B77" s="37" t="s">
        <v>31</v>
      </c>
      <c r="C77" s="38" t="s">
        <v>146</v>
      </c>
      <c r="D77" s="39">
        <v>2847000</v>
      </c>
      <c r="E77" s="39" t="s">
        <v>44</v>
      </c>
      <c r="F77" s="40">
        <f t="shared" si="1"/>
        <v>2847000</v>
      </c>
    </row>
    <row r="78" spans="1:6" ht="12.75" customHeight="1" x14ac:dyDescent="0.25">
      <c r="A78" s="42"/>
      <c r="B78" s="43"/>
      <c r="C78" s="43"/>
      <c r="D78" s="44"/>
      <c r="E78" s="44"/>
      <c r="F78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7"/>
  <sheetViews>
    <sheetView showGridLines="0" workbookViewId="0">
      <selection activeCell="A21" sqref="A21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36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20" t="s">
        <v>147</v>
      </c>
      <c r="B2" s="120"/>
      <c r="C2" s="120"/>
      <c r="D2" s="120"/>
      <c r="E2" s="18"/>
      <c r="F2" s="14" t="s">
        <v>148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9" t="s">
        <v>21</v>
      </c>
      <c r="B4" s="121" t="s">
        <v>22</v>
      </c>
      <c r="C4" s="127" t="s">
        <v>149</v>
      </c>
      <c r="D4" s="117" t="s">
        <v>24</v>
      </c>
      <c r="E4" s="132" t="s">
        <v>25</v>
      </c>
      <c r="F4" s="114" t="s">
        <v>26</v>
      </c>
    </row>
    <row r="5" spans="1:6" ht="5.45" customHeight="1" x14ac:dyDescent="0.25">
      <c r="A5" s="130"/>
      <c r="B5" s="122"/>
      <c r="C5" s="128"/>
      <c r="D5" s="118"/>
      <c r="E5" s="133"/>
      <c r="F5" s="115"/>
    </row>
    <row r="6" spans="1:6" ht="9.6" customHeight="1" x14ac:dyDescent="0.25">
      <c r="A6" s="130"/>
      <c r="B6" s="122"/>
      <c r="C6" s="128"/>
      <c r="D6" s="118"/>
      <c r="E6" s="133"/>
      <c r="F6" s="115"/>
    </row>
    <row r="7" spans="1:6" ht="6" customHeight="1" x14ac:dyDescent="0.25">
      <c r="A7" s="130"/>
      <c r="B7" s="122"/>
      <c r="C7" s="128"/>
      <c r="D7" s="118"/>
      <c r="E7" s="133"/>
      <c r="F7" s="115"/>
    </row>
    <row r="8" spans="1:6" ht="6.6" customHeight="1" x14ac:dyDescent="0.25">
      <c r="A8" s="130"/>
      <c r="B8" s="122"/>
      <c r="C8" s="128"/>
      <c r="D8" s="118"/>
      <c r="E8" s="133"/>
      <c r="F8" s="115"/>
    </row>
    <row r="9" spans="1:6" ht="10.9" customHeight="1" x14ac:dyDescent="0.25">
      <c r="A9" s="130"/>
      <c r="B9" s="122"/>
      <c r="C9" s="128"/>
      <c r="D9" s="118"/>
      <c r="E9" s="133"/>
      <c r="F9" s="115"/>
    </row>
    <row r="10" spans="1:6" ht="4.1500000000000004" hidden="1" customHeight="1" x14ac:dyDescent="0.25">
      <c r="A10" s="130"/>
      <c r="B10" s="122"/>
      <c r="C10" s="48"/>
      <c r="D10" s="118"/>
      <c r="E10" s="49"/>
      <c r="F10" s="50"/>
    </row>
    <row r="11" spans="1:6" ht="13.15" hidden="1" customHeight="1" x14ac:dyDescent="0.25">
      <c r="A11" s="131"/>
      <c r="B11" s="123"/>
      <c r="C11" s="51"/>
      <c r="D11" s="11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150</v>
      </c>
      <c r="B13" s="56" t="s">
        <v>151</v>
      </c>
      <c r="C13" s="57" t="s">
        <v>152</v>
      </c>
      <c r="D13" s="58">
        <v>27053600</v>
      </c>
      <c r="E13" s="59">
        <v>2252308.94</v>
      </c>
      <c r="F13" s="60">
        <f>IF(OR(D13="-",IF(E13="-",0,E13)&gt;=IF(D13="-",0,D13)),"-",IF(D13="-",0,D13)-IF(E13="-",0,E13))</f>
        <v>24801291.059999999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153</v>
      </c>
      <c r="B15" s="56" t="s">
        <v>151</v>
      </c>
      <c r="C15" s="57" t="s">
        <v>154</v>
      </c>
      <c r="D15" s="58">
        <v>12985600</v>
      </c>
      <c r="E15" s="59">
        <v>1487364.48</v>
      </c>
      <c r="F15" s="60">
        <f t="shared" ref="F15:F46" si="0">IF(OR(D15="-",IF(E15="-",0,E15)&gt;=IF(D15="-",0,D15)),"-",IF(D15="-",0,D15)-IF(E15="-",0,E15))</f>
        <v>11498235.52</v>
      </c>
    </row>
    <row r="16" spans="1:6" ht="57" x14ac:dyDescent="0.25">
      <c r="A16" s="67" t="s">
        <v>155</v>
      </c>
      <c r="B16" s="68" t="s">
        <v>151</v>
      </c>
      <c r="C16" s="69" t="s">
        <v>156</v>
      </c>
      <c r="D16" s="70">
        <v>11141500</v>
      </c>
      <c r="E16" s="71">
        <v>1046127.64</v>
      </c>
      <c r="F16" s="72">
        <f t="shared" si="0"/>
        <v>10095372.359999999</v>
      </c>
    </row>
    <row r="17" spans="1:6" ht="23.25" x14ac:dyDescent="0.25">
      <c r="A17" s="67" t="s">
        <v>157</v>
      </c>
      <c r="B17" s="68" t="s">
        <v>151</v>
      </c>
      <c r="C17" s="69" t="s">
        <v>158</v>
      </c>
      <c r="D17" s="70">
        <v>11141500</v>
      </c>
      <c r="E17" s="71">
        <v>1046127.64</v>
      </c>
      <c r="F17" s="72">
        <f t="shared" si="0"/>
        <v>10095372.359999999</v>
      </c>
    </row>
    <row r="18" spans="1:6" ht="23.25" x14ac:dyDescent="0.25">
      <c r="A18" s="67" t="s">
        <v>159</v>
      </c>
      <c r="B18" s="68" t="s">
        <v>151</v>
      </c>
      <c r="C18" s="69" t="s">
        <v>160</v>
      </c>
      <c r="D18" s="70">
        <v>8115700</v>
      </c>
      <c r="E18" s="71">
        <v>890115.32</v>
      </c>
      <c r="F18" s="72">
        <f t="shared" si="0"/>
        <v>7225584.6799999997</v>
      </c>
    </row>
    <row r="19" spans="1:6" ht="34.5" x14ac:dyDescent="0.25">
      <c r="A19" s="67" t="s">
        <v>161</v>
      </c>
      <c r="B19" s="68" t="s">
        <v>151</v>
      </c>
      <c r="C19" s="69" t="s">
        <v>162</v>
      </c>
      <c r="D19" s="70">
        <v>441500</v>
      </c>
      <c r="E19" s="71" t="s">
        <v>44</v>
      </c>
      <c r="F19" s="72">
        <f t="shared" si="0"/>
        <v>441500</v>
      </c>
    </row>
    <row r="20" spans="1:6" ht="34.5" x14ac:dyDescent="0.25">
      <c r="A20" s="67" t="s">
        <v>163</v>
      </c>
      <c r="B20" s="68" t="s">
        <v>151</v>
      </c>
      <c r="C20" s="69" t="s">
        <v>164</v>
      </c>
      <c r="D20" s="70">
        <v>2584300</v>
      </c>
      <c r="E20" s="71">
        <v>156012.32</v>
      </c>
      <c r="F20" s="72">
        <f t="shared" si="0"/>
        <v>2428287.6800000002</v>
      </c>
    </row>
    <row r="21" spans="1:6" ht="23.25" x14ac:dyDescent="0.25">
      <c r="A21" s="67" t="s">
        <v>165</v>
      </c>
      <c r="B21" s="68" t="s">
        <v>151</v>
      </c>
      <c r="C21" s="69" t="s">
        <v>166</v>
      </c>
      <c r="D21" s="70">
        <v>1386200</v>
      </c>
      <c r="E21" s="71">
        <v>354080.16</v>
      </c>
      <c r="F21" s="72">
        <f t="shared" si="0"/>
        <v>1032119.8400000001</v>
      </c>
    </row>
    <row r="22" spans="1:6" ht="23.25" x14ac:dyDescent="0.25">
      <c r="A22" s="67" t="s">
        <v>167</v>
      </c>
      <c r="B22" s="68" t="s">
        <v>151</v>
      </c>
      <c r="C22" s="69" t="s">
        <v>168</v>
      </c>
      <c r="D22" s="70">
        <v>1386200</v>
      </c>
      <c r="E22" s="71">
        <v>354080.16</v>
      </c>
      <c r="F22" s="72">
        <f t="shared" si="0"/>
        <v>1032119.8400000001</v>
      </c>
    </row>
    <row r="23" spans="1:6" ht="15" x14ac:dyDescent="0.25">
      <c r="A23" s="67" t="s">
        <v>169</v>
      </c>
      <c r="B23" s="68" t="s">
        <v>151</v>
      </c>
      <c r="C23" s="69" t="s">
        <v>170</v>
      </c>
      <c r="D23" s="70">
        <v>1215900</v>
      </c>
      <c r="E23" s="71">
        <v>317901.81</v>
      </c>
      <c r="F23" s="72">
        <f t="shared" si="0"/>
        <v>897998.19</v>
      </c>
    </row>
    <row r="24" spans="1:6" ht="15" x14ac:dyDescent="0.25">
      <c r="A24" s="67" t="s">
        <v>171</v>
      </c>
      <c r="B24" s="68" t="s">
        <v>151</v>
      </c>
      <c r="C24" s="69" t="s">
        <v>172</v>
      </c>
      <c r="D24" s="70">
        <v>170300</v>
      </c>
      <c r="E24" s="71">
        <v>36178.35</v>
      </c>
      <c r="F24" s="72">
        <f t="shared" si="0"/>
        <v>134121.65</v>
      </c>
    </row>
    <row r="25" spans="1:6" ht="15" x14ac:dyDescent="0.25">
      <c r="A25" s="67" t="s">
        <v>173</v>
      </c>
      <c r="B25" s="68" t="s">
        <v>151</v>
      </c>
      <c r="C25" s="69" t="s">
        <v>174</v>
      </c>
      <c r="D25" s="70">
        <v>336900</v>
      </c>
      <c r="E25" s="71">
        <v>63632.29</v>
      </c>
      <c r="F25" s="72">
        <f t="shared" si="0"/>
        <v>273267.71000000002</v>
      </c>
    </row>
    <row r="26" spans="1:6" ht="15" x14ac:dyDescent="0.25">
      <c r="A26" s="67" t="s">
        <v>141</v>
      </c>
      <c r="B26" s="68" t="s">
        <v>151</v>
      </c>
      <c r="C26" s="69" t="s">
        <v>175</v>
      </c>
      <c r="D26" s="70">
        <v>336900</v>
      </c>
      <c r="E26" s="71">
        <v>63632.29</v>
      </c>
      <c r="F26" s="72">
        <f t="shared" si="0"/>
        <v>273267.71000000002</v>
      </c>
    </row>
    <row r="27" spans="1:6" ht="15" x14ac:dyDescent="0.25">
      <c r="A27" s="67" t="s">
        <v>176</v>
      </c>
      <c r="B27" s="68" t="s">
        <v>151</v>
      </c>
      <c r="C27" s="69" t="s">
        <v>177</v>
      </c>
      <c r="D27" s="70">
        <v>121000</v>
      </c>
      <c r="E27" s="71">
        <v>23524.39</v>
      </c>
      <c r="F27" s="72">
        <f t="shared" si="0"/>
        <v>97475.61</v>
      </c>
    </row>
    <row r="28" spans="1:6" ht="15" x14ac:dyDescent="0.25">
      <c r="A28" s="67" t="s">
        <v>178</v>
      </c>
      <c r="B28" s="68" t="s">
        <v>151</v>
      </c>
      <c r="C28" s="69" t="s">
        <v>179</v>
      </c>
      <c r="D28" s="70">
        <v>120000</v>
      </c>
      <c r="E28" s="71">
        <v>23524.39</v>
      </c>
      <c r="F28" s="72">
        <f t="shared" si="0"/>
        <v>96475.61</v>
      </c>
    </row>
    <row r="29" spans="1:6" ht="23.25" x14ac:dyDescent="0.25">
      <c r="A29" s="67" t="s">
        <v>180</v>
      </c>
      <c r="B29" s="68" t="s">
        <v>151</v>
      </c>
      <c r="C29" s="69" t="s">
        <v>181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182</v>
      </c>
      <c r="B30" s="68" t="s">
        <v>151</v>
      </c>
      <c r="C30" s="69" t="s">
        <v>183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184</v>
      </c>
      <c r="B31" s="68" t="s">
        <v>151</v>
      </c>
      <c r="C31" s="69" t="s">
        <v>185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186</v>
      </c>
      <c r="B32" s="68" t="s">
        <v>151</v>
      </c>
      <c r="C32" s="69" t="s">
        <v>187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188</v>
      </c>
      <c r="B33" s="56" t="s">
        <v>151</v>
      </c>
      <c r="C33" s="57" t="s">
        <v>189</v>
      </c>
      <c r="D33" s="58">
        <v>12213700</v>
      </c>
      <c r="E33" s="59">
        <v>1250218.3999999999</v>
      </c>
      <c r="F33" s="60">
        <f t="shared" si="0"/>
        <v>10963481.6</v>
      </c>
    </row>
    <row r="34" spans="1:6" ht="57" x14ac:dyDescent="0.25">
      <c r="A34" s="67" t="s">
        <v>155</v>
      </c>
      <c r="B34" s="68" t="s">
        <v>151</v>
      </c>
      <c r="C34" s="69" t="s">
        <v>190</v>
      </c>
      <c r="D34" s="70">
        <v>11141500</v>
      </c>
      <c r="E34" s="71">
        <v>1046127.64</v>
      </c>
      <c r="F34" s="72">
        <f t="shared" si="0"/>
        <v>10095372.359999999</v>
      </c>
    </row>
    <row r="35" spans="1:6" ht="23.25" x14ac:dyDescent="0.25">
      <c r="A35" s="67" t="s">
        <v>157</v>
      </c>
      <c r="B35" s="68" t="s">
        <v>151</v>
      </c>
      <c r="C35" s="69" t="s">
        <v>191</v>
      </c>
      <c r="D35" s="70">
        <v>11141500</v>
      </c>
      <c r="E35" s="71">
        <v>1046127.64</v>
      </c>
      <c r="F35" s="72">
        <f t="shared" si="0"/>
        <v>10095372.359999999</v>
      </c>
    </row>
    <row r="36" spans="1:6" ht="23.25" x14ac:dyDescent="0.25">
      <c r="A36" s="67" t="s">
        <v>159</v>
      </c>
      <c r="B36" s="68" t="s">
        <v>151</v>
      </c>
      <c r="C36" s="69" t="s">
        <v>192</v>
      </c>
      <c r="D36" s="70">
        <v>8115700</v>
      </c>
      <c r="E36" s="71">
        <v>890115.32</v>
      </c>
      <c r="F36" s="72">
        <f t="shared" si="0"/>
        <v>7225584.6799999997</v>
      </c>
    </row>
    <row r="37" spans="1:6" ht="34.5" x14ac:dyDescent="0.25">
      <c r="A37" s="67" t="s">
        <v>161</v>
      </c>
      <c r="B37" s="68" t="s">
        <v>151</v>
      </c>
      <c r="C37" s="69" t="s">
        <v>193</v>
      </c>
      <c r="D37" s="70">
        <v>441500</v>
      </c>
      <c r="E37" s="71" t="s">
        <v>44</v>
      </c>
      <c r="F37" s="72">
        <f t="shared" si="0"/>
        <v>441500</v>
      </c>
    </row>
    <row r="38" spans="1:6" ht="34.5" x14ac:dyDescent="0.25">
      <c r="A38" s="67" t="s">
        <v>163</v>
      </c>
      <c r="B38" s="68" t="s">
        <v>151</v>
      </c>
      <c r="C38" s="69" t="s">
        <v>194</v>
      </c>
      <c r="D38" s="70">
        <v>2584300</v>
      </c>
      <c r="E38" s="71">
        <v>156012.32</v>
      </c>
      <c r="F38" s="72">
        <f t="shared" si="0"/>
        <v>2428287.6800000002</v>
      </c>
    </row>
    <row r="39" spans="1:6" ht="23.25" x14ac:dyDescent="0.25">
      <c r="A39" s="67" t="s">
        <v>165</v>
      </c>
      <c r="B39" s="68" t="s">
        <v>151</v>
      </c>
      <c r="C39" s="69" t="s">
        <v>195</v>
      </c>
      <c r="D39" s="70">
        <v>1021200</v>
      </c>
      <c r="E39" s="71">
        <v>198349.76</v>
      </c>
      <c r="F39" s="72">
        <f t="shared" si="0"/>
        <v>822850.24</v>
      </c>
    </row>
    <row r="40" spans="1:6" ht="23.25" x14ac:dyDescent="0.25">
      <c r="A40" s="67" t="s">
        <v>167</v>
      </c>
      <c r="B40" s="68" t="s">
        <v>151</v>
      </c>
      <c r="C40" s="69" t="s">
        <v>196</v>
      </c>
      <c r="D40" s="70">
        <v>1021200</v>
      </c>
      <c r="E40" s="71">
        <v>198349.76</v>
      </c>
      <c r="F40" s="72">
        <f t="shared" si="0"/>
        <v>822850.24</v>
      </c>
    </row>
    <row r="41" spans="1:6" ht="15" x14ac:dyDescent="0.25">
      <c r="A41" s="67" t="s">
        <v>169</v>
      </c>
      <c r="B41" s="68" t="s">
        <v>151</v>
      </c>
      <c r="C41" s="69" t="s">
        <v>197</v>
      </c>
      <c r="D41" s="70">
        <v>850900</v>
      </c>
      <c r="E41" s="71">
        <v>162171.41</v>
      </c>
      <c r="F41" s="72">
        <f t="shared" si="0"/>
        <v>688728.59</v>
      </c>
    </row>
    <row r="42" spans="1:6" ht="15" x14ac:dyDescent="0.25">
      <c r="A42" s="67" t="s">
        <v>171</v>
      </c>
      <c r="B42" s="68" t="s">
        <v>151</v>
      </c>
      <c r="C42" s="69" t="s">
        <v>198</v>
      </c>
      <c r="D42" s="70">
        <v>170300</v>
      </c>
      <c r="E42" s="71">
        <v>36178.35</v>
      </c>
      <c r="F42" s="72">
        <f t="shared" si="0"/>
        <v>134121.65</v>
      </c>
    </row>
    <row r="43" spans="1:6" ht="15" x14ac:dyDescent="0.25">
      <c r="A43" s="67" t="s">
        <v>173</v>
      </c>
      <c r="B43" s="68" t="s">
        <v>151</v>
      </c>
      <c r="C43" s="69" t="s">
        <v>199</v>
      </c>
      <c r="D43" s="70">
        <v>51000</v>
      </c>
      <c r="E43" s="71">
        <v>5741</v>
      </c>
      <c r="F43" s="72">
        <f t="shared" si="0"/>
        <v>45259</v>
      </c>
    </row>
    <row r="44" spans="1:6" ht="15" x14ac:dyDescent="0.25">
      <c r="A44" s="67" t="s">
        <v>141</v>
      </c>
      <c r="B44" s="68" t="s">
        <v>151</v>
      </c>
      <c r="C44" s="69" t="s">
        <v>200</v>
      </c>
      <c r="D44" s="70">
        <v>51000</v>
      </c>
      <c r="E44" s="71">
        <v>5741</v>
      </c>
      <c r="F44" s="72">
        <f t="shared" si="0"/>
        <v>45259</v>
      </c>
    </row>
    <row r="45" spans="1:6" ht="34.5" x14ac:dyDescent="0.25">
      <c r="A45" s="55" t="s">
        <v>201</v>
      </c>
      <c r="B45" s="56" t="s">
        <v>151</v>
      </c>
      <c r="C45" s="57" t="s">
        <v>202</v>
      </c>
      <c r="D45" s="58">
        <v>172800</v>
      </c>
      <c r="E45" s="59">
        <v>48025</v>
      </c>
      <c r="F45" s="60">
        <f t="shared" si="0"/>
        <v>124775</v>
      </c>
    </row>
    <row r="46" spans="1:6" ht="15" x14ac:dyDescent="0.25">
      <c r="A46" s="67" t="s">
        <v>173</v>
      </c>
      <c r="B46" s="68" t="s">
        <v>151</v>
      </c>
      <c r="C46" s="69" t="s">
        <v>203</v>
      </c>
      <c r="D46" s="70">
        <v>172800</v>
      </c>
      <c r="E46" s="71">
        <v>48025</v>
      </c>
      <c r="F46" s="72">
        <f t="shared" si="0"/>
        <v>124775</v>
      </c>
    </row>
    <row r="47" spans="1:6" ht="15" x14ac:dyDescent="0.25">
      <c r="A47" s="67" t="s">
        <v>141</v>
      </c>
      <c r="B47" s="68" t="s">
        <v>151</v>
      </c>
      <c r="C47" s="69" t="s">
        <v>204</v>
      </c>
      <c r="D47" s="70">
        <v>172800</v>
      </c>
      <c r="E47" s="71">
        <v>48025</v>
      </c>
      <c r="F47" s="72">
        <f t="shared" ref="F47:F78" si="1">IF(OR(D47="-",IF(E47="-",0,E47)&gt;=IF(D47="-",0,D47)),"-",IF(D47="-",0,D47)-IF(E47="-",0,E47))</f>
        <v>124775</v>
      </c>
    </row>
    <row r="48" spans="1:6" ht="15" x14ac:dyDescent="0.25">
      <c r="A48" s="55" t="s">
        <v>205</v>
      </c>
      <c r="B48" s="56" t="s">
        <v>151</v>
      </c>
      <c r="C48" s="57" t="s">
        <v>206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176</v>
      </c>
      <c r="B49" s="68" t="s">
        <v>151</v>
      </c>
      <c r="C49" s="69" t="s">
        <v>207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186</v>
      </c>
      <c r="B50" s="68" t="s">
        <v>151</v>
      </c>
      <c r="C50" s="69" t="s">
        <v>208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209</v>
      </c>
      <c r="B51" s="56" t="s">
        <v>151</v>
      </c>
      <c r="C51" s="57" t="s">
        <v>210</v>
      </c>
      <c r="D51" s="58">
        <v>598100</v>
      </c>
      <c r="E51" s="59">
        <v>189121.08</v>
      </c>
      <c r="F51" s="60">
        <f t="shared" si="1"/>
        <v>408978.92000000004</v>
      </c>
    </row>
    <row r="52" spans="1:6" ht="23.25" x14ac:dyDescent="0.25">
      <c r="A52" s="67" t="s">
        <v>165</v>
      </c>
      <c r="B52" s="68" t="s">
        <v>151</v>
      </c>
      <c r="C52" s="69" t="s">
        <v>211</v>
      </c>
      <c r="D52" s="70">
        <v>365000</v>
      </c>
      <c r="E52" s="71">
        <v>155730.4</v>
      </c>
      <c r="F52" s="72">
        <f t="shared" si="1"/>
        <v>209269.6</v>
      </c>
    </row>
    <row r="53" spans="1:6" ht="23.25" x14ac:dyDescent="0.25">
      <c r="A53" s="67" t="s">
        <v>167</v>
      </c>
      <c r="B53" s="68" t="s">
        <v>151</v>
      </c>
      <c r="C53" s="69" t="s">
        <v>212</v>
      </c>
      <c r="D53" s="70">
        <v>365000</v>
      </c>
      <c r="E53" s="71">
        <v>155730.4</v>
      </c>
      <c r="F53" s="72">
        <f t="shared" si="1"/>
        <v>209269.6</v>
      </c>
    </row>
    <row r="54" spans="1:6" ht="15" x14ac:dyDescent="0.25">
      <c r="A54" s="67" t="s">
        <v>169</v>
      </c>
      <c r="B54" s="68" t="s">
        <v>151</v>
      </c>
      <c r="C54" s="69" t="s">
        <v>213</v>
      </c>
      <c r="D54" s="70">
        <v>365000</v>
      </c>
      <c r="E54" s="71">
        <v>155730.4</v>
      </c>
      <c r="F54" s="72">
        <f t="shared" si="1"/>
        <v>209269.6</v>
      </c>
    </row>
    <row r="55" spans="1:6" ht="15" x14ac:dyDescent="0.25">
      <c r="A55" s="67" t="s">
        <v>173</v>
      </c>
      <c r="B55" s="68" t="s">
        <v>151</v>
      </c>
      <c r="C55" s="69" t="s">
        <v>214</v>
      </c>
      <c r="D55" s="70">
        <v>113100</v>
      </c>
      <c r="E55" s="71">
        <v>9866.2900000000009</v>
      </c>
      <c r="F55" s="72">
        <f t="shared" si="1"/>
        <v>103233.70999999999</v>
      </c>
    </row>
    <row r="56" spans="1:6" ht="15" x14ac:dyDescent="0.25">
      <c r="A56" s="67" t="s">
        <v>141</v>
      </c>
      <c r="B56" s="68" t="s">
        <v>151</v>
      </c>
      <c r="C56" s="69" t="s">
        <v>215</v>
      </c>
      <c r="D56" s="70">
        <v>113100</v>
      </c>
      <c r="E56" s="71">
        <v>9866.2900000000009</v>
      </c>
      <c r="F56" s="72">
        <f t="shared" si="1"/>
        <v>103233.70999999999</v>
      </c>
    </row>
    <row r="57" spans="1:6" ht="15" x14ac:dyDescent="0.25">
      <c r="A57" s="67" t="s">
        <v>176</v>
      </c>
      <c r="B57" s="68" t="s">
        <v>151</v>
      </c>
      <c r="C57" s="69" t="s">
        <v>216</v>
      </c>
      <c r="D57" s="70">
        <v>120000</v>
      </c>
      <c r="E57" s="71">
        <v>23524.39</v>
      </c>
      <c r="F57" s="72">
        <f t="shared" si="1"/>
        <v>96475.61</v>
      </c>
    </row>
    <row r="58" spans="1:6" ht="15" x14ac:dyDescent="0.25">
      <c r="A58" s="67" t="s">
        <v>178</v>
      </c>
      <c r="B58" s="68" t="s">
        <v>151</v>
      </c>
      <c r="C58" s="69" t="s">
        <v>217</v>
      </c>
      <c r="D58" s="70">
        <v>120000</v>
      </c>
      <c r="E58" s="71">
        <v>23524.39</v>
      </c>
      <c r="F58" s="72">
        <f t="shared" si="1"/>
        <v>96475.61</v>
      </c>
    </row>
    <row r="59" spans="1:6" ht="23.25" x14ac:dyDescent="0.25">
      <c r="A59" s="67" t="s">
        <v>180</v>
      </c>
      <c r="B59" s="68" t="s">
        <v>151</v>
      </c>
      <c r="C59" s="69" t="s">
        <v>218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182</v>
      </c>
      <c r="B60" s="68" t="s">
        <v>151</v>
      </c>
      <c r="C60" s="69" t="s">
        <v>219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184</v>
      </c>
      <c r="B61" s="68" t="s">
        <v>151</v>
      </c>
      <c r="C61" s="69" t="s">
        <v>220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221</v>
      </c>
      <c r="B62" s="56" t="s">
        <v>151</v>
      </c>
      <c r="C62" s="57" t="s">
        <v>222</v>
      </c>
      <c r="D62" s="58">
        <v>410800</v>
      </c>
      <c r="E62" s="59">
        <v>36799.879999999997</v>
      </c>
      <c r="F62" s="60">
        <f t="shared" si="1"/>
        <v>374000.12</v>
      </c>
    </row>
    <row r="63" spans="1:6" ht="57" x14ac:dyDescent="0.25">
      <c r="A63" s="67" t="s">
        <v>155</v>
      </c>
      <c r="B63" s="68" t="s">
        <v>151</v>
      </c>
      <c r="C63" s="69" t="s">
        <v>223</v>
      </c>
      <c r="D63" s="70">
        <v>410800</v>
      </c>
      <c r="E63" s="71">
        <v>36799.879999999997</v>
      </c>
      <c r="F63" s="72">
        <f t="shared" si="1"/>
        <v>374000.12</v>
      </c>
    </row>
    <row r="64" spans="1:6" ht="23.25" x14ac:dyDescent="0.25">
      <c r="A64" s="67" t="s">
        <v>157</v>
      </c>
      <c r="B64" s="68" t="s">
        <v>151</v>
      </c>
      <c r="C64" s="69" t="s">
        <v>224</v>
      </c>
      <c r="D64" s="70">
        <v>410800</v>
      </c>
      <c r="E64" s="71">
        <v>36799.879999999997</v>
      </c>
      <c r="F64" s="72">
        <f t="shared" si="1"/>
        <v>374000.12</v>
      </c>
    </row>
    <row r="65" spans="1:6" ht="23.25" x14ac:dyDescent="0.25">
      <c r="A65" s="67" t="s">
        <v>159</v>
      </c>
      <c r="B65" s="68" t="s">
        <v>151</v>
      </c>
      <c r="C65" s="69" t="s">
        <v>225</v>
      </c>
      <c r="D65" s="70">
        <v>315500</v>
      </c>
      <c r="E65" s="71">
        <v>30023</v>
      </c>
      <c r="F65" s="72">
        <f t="shared" si="1"/>
        <v>285477</v>
      </c>
    </row>
    <row r="66" spans="1:6" ht="34.5" x14ac:dyDescent="0.25">
      <c r="A66" s="67" t="s">
        <v>163</v>
      </c>
      <c r="B66" s="68" t="s">
        <v>151</v>
      </c>
      <c r="C66" s="69" t="s">
        <v>226</v>
      </c>
      <c r="D66" s="70">
        <v>95300</v>
      </c>
      <c r="E66" s="71">
        <v>6776.88</v>
      </c>
      <c r="F66" s="72">
        <f t="shared" si="1"/>
        <v>88523.12</v>
      </c>
    </row>
    <row r="67" spans="1:6" ht="15" x14ac:dyDescent="0.25">
      <c r="A67" s="55" t="s">
        <v>227</v>
      </c>
      <c r="B67" s="56" t="s">
        <v>151</v>
      </c>
      <c r="C67" s="57" t="s">
        <v>228</v>
      </c>
      <c r="D67" s="58">
        <v>410800</v>
      </c>
      <c r="E67" s="59">
        <v>36799.879999999997</v>
      </c>
      <c r="F67" s="60">
        <f t="shared" si="1"/>
        <v>374000.12</v>
      </c>
    </row>
    <row r="68" spans="1:6" ht="57" x14ac:dyDescent="0.25">
      <c r="A68" s="67" t="s">
        <v>155</v>
      </c>
      <c r="B68" s="68" t="s">
        <v>151</v>
      </c>
      <c r="C68" s="69" t="s">
        <v>229</v>
      </c>
      <c r="D68" s="70">
        <v>410800</v>
      </c>
      <c r="E68" s="71">
        <v>36799.879999999997</v>
      </c>
      <c r="F68" s="72">
        <f t="shared" si="1"/>
        <v>374000.12</v>
      </c>
    </row>
    <row r="69" spans="1:6" ht="23.25" x14ac:dyDescent="0.25">
      <c r="A69" s="67" t="s">
        <v>157</v>
      </c>
      <c r="B69" s="68" t="s">
        <v>151</v>
      </c>
      <c r="C69" s="69" t="s">
        <v>230</v>
      </c>
      <c r="D69" s="70">
        <v>410800</v>
      </c>
      <c r="E69" s="71">
        <v>36799.879999999997</v>
      </c>
      <c r="F69" s="72">
        <f t="shared" si="1"/>
        <v>374000.12</v>
      </c>
    </row>
    <row r="70" spans="1:6" ht="23.25" x14ac:dyDescent="0.25">
      <c r="A70" s="67" t="s">
        <v>159</v>
      </c>
      <c r="B70" s="68" t="s">
        <v>151</v>
      </c>
      <c r="C70" s="69" t="s">
        <v>231</v>
      </c>
      <c r="D70" s="70">
        <v>315500</v>
      </c>
      <c r="E70" s="71">
        <v>30023</v>
      </c>
      <c r="F70" s="72">
        <f t="shared" si="1"/>
        <v>285477</v>
      </c>
    </row>
    <row r="71" spans="1:6" ht="34.5" x14ac:dyDescent="0.25">
      <c r="A71" s="67" t="s">
        <v>163</v>
      </c>
      <c r="B71" s="68" t="s">
        <v>151</v>
      </c>
      <c r="C71" s="69" t="s">
        <v>232</v>
      </c>
      <c r="D71" s="70">
        <v>95300</v>
      </c>
      <c r="E71" s="71">
        <v>6776.88</v>
      </c>
      <c r="F71" s="72">
        <f t="shared" si="1"/>
        <v>88523.12</v>
      </c>
    </row>
    <row r="72" spans="1:6" ht="23.25" x14ac:dyDescent="0.25">
      <c r="A72" s="55" t="s">
        <v>233</v>
      </c>
      <c r="B72" s="56" t="s">
        <v>151</v>
      </c>
      <c r="C72" s="57" t="s">
        <v>234</v>
      </c>
      <c r="D72" s="58">
        <v>370000</v>
      </c>
      <c r="E72" s="59">
        <v>36296.699999999997</v>
      </c>
      <c r="F72" s="60">
        <f t="shared" si="1"/>
        <v>333703.3</v>
      </c>
    </row>
    <row r="73" spans="1:6" ht="23.25" x14ac:dyDescent="0.25">
      <c r="A73" s="67" t="s">
        <v>165</v>
      </c>
      <c r="B73" s="68" t="s">
        <v>151</v>
      </c>
      <c r="C73" s="69" t="s">
        <v>235</v>
      </c>
      <c r="D73" s="70">
        <v>370000</v>
      </c>
      <c r="E73" s="71">
        <v>36296.699999999997</v>
      </c>
      <c r="F73" s="72">
        <f t="shared" si="1"/>
        <v>333703.3</v>
      </c>
    </row>
    <row r="74" spans="1:6" ht="23.25" x14ac:dyDescent="0.25">
      <c r="A74" s="67" t="s">
        <v>167</v>
      </c>
      <c r="B74" s="68" t="s">
        <v>151</v>
      </c>
      <c r="C74" s="69" t="s">
        <v>236</v>
      </c>
      <c r="D74" s="70">
        <v>370000</v>
      </c>
      <c r="E74" s="71">
        <v>36296.699999999997</v>
      </c>
      <c r="F74" s="72">
        <f t="shared" si="1"/>
        <v>333703.3</v>
      </c>
    </row>
    <row r="75" spans="1:6" ht="15" x14ac:dyDescent="0.25">
      <c r="A75" s="67" t="s">
        <v>169</v>
      </c>
      <c r="B75" s="68" t="s">
        <v>151</v>
      </c>
      <c r="C75" s="69" t="s">
        <v>237</v>
      </c>
      <c r="D75" s="70">
        <v>370000</v>
      </c>
      <c r="E75" s="71">
        <v>36296.699999999997</v>
      </c>
      <c r="F75" s="72">
        <f t="shared" si="1"/>
        <v>333703.3</v>
      </c>
    </row>
    <row r="76" spans="1:6" ht="45.75" x14ac:dyDescent="0.25">
      <c r="A76" s="55" t="s">
        <v>238</v>
      </c>
      <c r="B76" s="56" t="s">
        <v>151</v>
      </c>
      <c r="C76" s="57" t="s">
        <v>239</v>
      </c>
      <c r="D76" s="58">
        <v>330000</v>
      </c>
      <c r="E76" s="59">
        <v>36296.699999999997</v>
      </c>
      <c r="F76" s="60">
        <f t="shared" si="1"/>
        <v>293703.3</v>
      </c>
    </row>
    <row r="77" spans="1:6" ht="23.25" x14ac:dyDescent="0.25">
      <c r="A77" s="67" t="s">
        <v>165</v>
      </c>
      <c r="B77" s="68" t="s">
        <v>151</v>
      </c>
      <c r="C77" s="69" t="s">
        <v>240</v>
      </c>
      <c r="D77" s="70">
        <v>330000</v>
      </c>
      <c r="E77" s="71">
        <v>36296.699999999997</v>
      </c>
      <c r="F77" s="72">
        <f t="shared" si="1"/>
        <v>293703.3</v>
      </c>
    </row>
    <row r="78" spans="1:6" ht="23.25" x14ac:dyDescent="0.25">
      <c r="A78" s="67" t="s">
        <v>167</v>
      </c>
      <c r="B78" s="68" t="s">
        <v>151</v>
      </c>
      <c r="C78" s="69" t="s">
        <v>241</v>
      </c>
      <c r="D78" s="70">
        <v>330000</v>
      </c>
      <c r="E78" s="71">
        <v>36296.699999999997</v>
      </c>
      <c r="F78" s="72">
        <f t="shared" si="1"/>
        <v>293703.3</v>
      </c>
    </row>
    <row r="79" spans="1:6" ht="15" x14ac:dyDescent="0.25">
      <c r="A79" s="67" t="s">
        <v>169</v>
      </c>
      <c r="B79" s="68" t="s">
        <v>151</v>
      </c>
      <c r="C79" s="69" t="s">
        <v>242</v>
      </c>
      <c r="D79" s="70">
        <v>330000</v>
      </c>
      <c r="E79" s="71">
        <v>36296.699999999997</v>
      </c>
      <c r="F79" s="72">
        <f t="shared" ref="F79:F110" si="2">IF(OR(D79="-",IF(E79="-",0,E79)&gt;=IF(D79="-",0,D79)),"-",IF(D79="-",0,D79)-IF(E79="-",0,E79))</f>
        <v>293703.3</v>
      </c>
    </row>
    <row r="80" spans="1:6" ht="23.25" x14ac:dyDescent="0.25">
      <c r="A80" s="55" t="s">
        <v>243</v>
      </c>
      <c r="B80" s="56" t="s">
        <v>151</v>
      </c>
      <c r="C80" s="57" t="s">
        <v>244</v>
      </c>
      <c r="D80" s="58">
        <v>40000</v>
      </c>
      <c r="E80" s="59" t="s">
        <v>44</v>
      </c>
      <c r="F80" s="60">
        <f t="shared" si="2"/>
        <v>40000</v>
      </c>
    </row>
    <row r="81" spans="1:6" ht="23.25" x14ac:dyDescent="0.25">
      <c r="A81" s="67" t="s">
        <v>165</v>
      </c>
      <c r="B81" s="68" t="s">
        <v>151</v>
      </c>
      <c r="C81" s="69" t="s">
        <v>245</v>
      </c>
      <c r="D81" s="70">
        <v>40000</v>
      </c>
      <c r="E81" s="71" t="s">
        <v>44</v>
      </c>
      <c r="F81" s="72">
        <f t="shared" si="2"/>
        <v>40000</v>
      </c>
    </row>
    <row r="82" spans="1:6" ht="23.25" x14ac:dyDescent="0.25">
      <c r="A82" s="67" t="s">
        <v>167</v>
      </c>
      <c r="B82" s="68" t="s">
        <v>151</v>
      </c>
      <c r="C82" s="69" t="s">
        <v>246</v>
      </c>
      <c r="D82" s="70">
        <v>40000</v>
      </c>
      <c r="E82" s="71" t="s">
        <v>44</v>
      </c>
      <c r="F82" s="72">
        <f t="shared" si="2"/>
        <v>40000</v>
      </c>
    </row>
    <row r="83" spans="1:6" ht="15" x14ac:dyDescent="0.25">
      <c r="A83" s="67" t="s">
        <v>169</v>
      </c>
      <c r="B83" s="68" t="s">
        <v>151</v>
      </c>
      <c r="C83" s="69" t="s">
        <v>247</v>
      </c>
      <c r="D83" s="70">
        <v>40000</v>
      </c>
      <c r="E83" s="71" t="s">
        <v>44</v>
      </c>
      <c r="F83" s="72">
        <f t="shared" si="2"/>
        <v>40000</v>
      </c>
    </row>
    <row r="84" spans="1:6" ht="15" x14ac:dyDescent="0.25">
      <c r="A84" s="55" t="s">
        <v>248</v>
      </c>
      <c r="B84" s="56" t="s">
        <v>151</v>
      </c>
      <c r="C84" s="57" t="s">
        <v>249</v>
      </c>
      <c r="D84" s="58">
        <v>50000</v>
      </c>
      <c r="E84" s="59">
        <v>46920</v>
      </c>
      <c r="F84" s="60">
        <f t="shared" si="2"/>
        <v>3080</v>
      </c>
    </row>
    <row r="85" spans="1:6" ht="23.25" x14ac:dyDescent="0.25">
      <c r="A85" s="67" t="s">
        <v>165</v>
      </c>
      <c r="B85" s="68" t="s">
        <v>151</v>
      </c>
      <c r="C85" s="69" t="s">
        <v>250</v>
      </c>
      <c r="D85" s="70">
        <v>50000</v>
      </c>
      <c r="E85" s="71">
        <v>46920</v>
      </c>
      <c r="F85" s="72">
        <f t="shared" si="2"/>
        <v>3080</v>
      </c>
    </row>
    <row r="86" spans="1:6" ht="23.25" x14ac:dyDescent="0.25">
      <c r="A86" s="67" t="s">
        <v>167</v>
      </c>
      <c r="B86" s="68" t="s">
        <v>151</v>
      </c>
      <c r="C86" s="69" t="s">
        <v>251</v>
      </c>
      <c r="D86" s="70">
        <v>50000</v>
      </c>
      <c r="E86" s="71">
        <v>46920</v>
      </c>
      <c r="F86" s="72">
        <f t="shared" si="2"/>
        <v>3080</v>
      </c>
    </row>
    <row r="87" spans="1:6" ht="15" x14ac:dyDescent="0.25">
      <c r="A87" s="67" t="s">
        <v>169</v>
      </c>
      <c r="B87" s="68" t="s">
        <v>151</v>
      </c>
      <c r="C87" s="69" t="s">
        <v>252</v>
      </c>
      <c r="D87" s="70">
        <v>45800</v>
      </c>
      <c r="E87" s="71">
        <v>42720</v>
      </c>
      <c r="F87" s="72">
        <f t="shared" si="2"/>
        <v>3080</v>
      </c>
    </row>
    <row r="88" spans="1:6" ht="45.75" x14ac:dyDescent="0.25">
      <c r="A88" s="67" t="s">
        <v>253</v>
      </c>
      <c r="B88" s="68" t="s">
        <v>151</v>
      </c>
      <c r="C88" s="69" t="s">
        <v>254</v>
      </c>
      <c r="D88" s="70">
        <v>4200</v>
      </c>
      <c r="E88" s="71">
        <v>4200</v>
      </c>
      <c r="F88" s="72" t="str">
        <f t="shared" si="2"/>
        <v>-</v>
      </c>
    </row>
    <row r="89" spans="1:6" ht="15" x14ac:dyDescent="0.25">
      <c r="A89" s="55" t="s">
        <v>255</v>
      </c>
      <c r="B89" s="56" t="s">
        <v>151</v>
      </c>
      <c r="C89" s="57" t="s">
        <v>256</v>
      </c>
      <c r="D89" s="58">
        <v>50000</v>
      </c>
      <c r="E89" s="59">
        <v>46920</v>
      </c>
      <c r="F89" s="60">
        <f t="shared" si="2"/>
        <v>3080</v>
      </c>
    </row>
    <row r="90" spans="1:6" ht="23.25" x14ac:dyDescent="0.25">
      <c r="A90" s="67" t="s">
        <v>165</v>
      </c>
      <c r="B90" s="68" t="s">
        <v>151</v>
      </c>
      <c r="C90" s="69" t="s">
        <v>257</v>
      </c>
      <c r="D90" s="70">
        <v>50000</v>
      </c>
      <c r="E90" s="71">
        <v>46920</v>
      </c>
      <c r="F90" s="72">
        <f t="shared" si="2"/>
        <v>3080</v>
      </c>
    </row>
    <row r="91" spans="1:6" ht="23.25" x14ac:dyDescent="0.25">
      <c r="A91" s="67" t="s">
        <v>167</v>
      </c>
      <c r="B91" s="68" t="s">
        <v>151</v>
      </c>
      <c r="C91" s="69" t="s">
        <v>258</v>
      </c>
      <c r="D91" s="70">
        <v>50000</v>
      </c>
      <c r="E91" s="71">
        <v>46920</v>
      </c>
      <c r="F91" s="72">
        <f t="shared" si="2"/>
        <v>3080</v>
      </c>
    </row>
    <row r="92" spans="1:6" ht="15" x14ac:dyDescent="0.25">
      <c r="A92" s="67" t="s">
        <v>169</v>
      </c>
      <c r="B92" s="68" t="s">
        <v>151</v>
      </c>
      <c r="C92" s="69" t="s">
        <v>259</v>
      </c>
      <c r="D92" s="70">
        <v>45800</v>
      </c>
      <c r="E92" s="71">
        <v>42720</v>
      </c>
      <c r="F92" s="72">
        <f t="shared" si="2"/>
        <v>3080</v>
      </c>
    </row>
    <row r="93" spans="1:6" ht="45.75" x14ac:dyDescent="0.25">
      <c r="A93" s="67" t="s">
        <v>253</v>
      </c>
      <c r="B93" s="68" t="s">
        <v>151</v>
      </c>
      <c r="C93" s="69" t="s">
        <v>260</v>
      </c>
      <c r="D93" s="70">
        <v>4200</v>
      </c>
      <c r="E93" s="71">
        <v>4200</v>
      </c>
      <c r="F93" s="72" t="str">
        <f t="shared" si="2"/>
        <v>-</v>
      </c>
    </row>
    <row r="94" spans="1:6" ht="15" x14ac:dyDescent="0.25">
      <c r="A94" s="55" t="s">
        <v>261</v>
      </c>
      <c r="B94" s="56" t="s">
        <v>151</v>
      </c>
      <c r="C94" s="57" t="s">
        <v>262</v>
      </c>
      <c r="D94" s="58">
        <v>2430300</v>
      </c>
      <c r="E94" s="59">
        <v>200261.21</v>
      </c>
      <c r="F94" s="60">
        <f t="shared" si="2"/>
        <v>2230038.79</v>
      </c>
    </row>
    <row r="95" spans="1:6" ht="23.25" x14ac:dyDescent="0.25">
      <c r="A95" s="67" t="s">
        <v>165</v>
      </c>
      <c r="B95" s="68" t="s">
        <v>151</v>
      </c>
      <c r="C95" s="69" t="s">
        <v>263</v>
      </c>
      <c r="D95" s="70">
        <v>2430300</v>
      </c>
      <c r="E95" s="71">
        <v>200261.21</v>
      </c>
      <c r="F95" s="72">
        <f t="shared" si="2"/>
        <v>2230038.79</v>
      </c>
    </row>
    <row r="96" spans="1:6" ht="23.25" x14ac:dyDescent="0.25">
      <c r="A96" s="67" t="s">
        <v>167</v>
      </c>
      <c r="B96" s="68" t="s">
        <v>151</v>
      </c>
      <c r="C96" s="69" t="s">
        <v>264</v>
      </c>
      <c r="D96" s="70">
        <v>2430300</v>
      </c>
      <c r="E96" s="71">
        <v>200261.21</v>
      </c>
      <c r="F96" s="72">
        <f t="shared" si="2"/>
        <v>2230038.79</v>
      </c>
    </row>
    <row r="97" spans="1:6" ht="15" x14ac:dyDescent="0.25">
      <c r="A97" s="67" t="s">
        <v>169</v>
      </c>
      <c r="B97" s="68" t="s">
        <v>151</v>
      </c>
      <c r="C97" s="69" t="s">
        <v>265</v>
      </c>
      <c r="D97" s="70">
        <v>1528600</v>
      </c>
      <c r="E97" s="71">
        <v>15465.47</v>
      </c>
      <c r="F97" s="72">
        <f t="shared" si="2"/>
        <v>1513134.53</v>
      </c>
    </row>
    <row r="98" spans="1:6" ht="15" x14ac:dyDescent="0.25">
      <c r="A98" s="67" t="s">
        <v>171</v>
      </c>
      <c r="B98" s="68" t="s">
        <v>151</v>
      </c>
      <c r="C98" s="69" t="s">
        <v>266</v>
      </c>
      <c r="D98" s="70">
        <v>901700</v>
      </c>
      <c r="E98" s="71">
        <v>184795.74</v>
      </c>
      <c r="F98" s="72">
        <f t="shared" si="2"/>
        <v>716904.26</v>
      </c>
    </row>
    <row r="99" spans="1:6" ht="15" x14ac:dyDescent="0.25">
      <c r="A99" s="55" t="s">
        <v>267</v>
      </c>
      <c r="B99" s="56" t="s">
        <v>151</v>
      </c>
      <c r="C99" s="57" t="s">
        <v>268</v>
      </c>
      <c r="D99" s="58">
        <v>186000</v>
      </c>
      <c r="E99" s="59">
        <v>15465.47</v>
      </c>
      <c r="F99" s="60">
        <f t="shared" si="2"/>
        <v>170534.53</v>
      </c>
    </row>
    <row r="100" spans="1:6" ht="23.25" x14ac:dyDescent="0.25">
      <c r="A100" s="67" t="s">
        <v>165</v>
      </c>
      <c r="B100" s="68" t="s">
        <v>151</v>
      </c>
      <c r="C100" s="69" t="s">
        <v>269</v>
      </c>
      <c r="D100" s="70">
        <v>186000</v>
      </c>
      <c r="E100" s="71">
        <v>15465.47</v>
      </c>
      <c r="F100" s="72">
        <f t="shared" si="2"/>
        <v>170534.53</v>
      </c>
    </row>
    <row r="101" spans="1:6" ht="23.25" x14ac:dyDescent="0.25">
      <c r="A101" s="67" t="s">
        <v>167</v>
      </c>
      <c r="B101" s="68" t="s">
        <v>151</v>
      </c>
      <c r="C101" s="69" t="s">
        <v>270</v>
      </c>
      <c r="D101" s="70">
        <v>186000</v>
      </c>
      <c r="E101" s="71">
        <v>15465.47</v>
      </c>
      <c r="F101" s="72">
        <f t="shared" si="2"/>
        <v>170534.53</v>
      </c>
    </row>
    <row r="102" spans="1:6" ht="15" x14ac:dyDescent="0.25">
      <c r="A102" s="67" t="s">
        <v>169</v>
      </c>
      <c r="B102" s="68" t="s">
        <v>151</v>
      </c>
      <c r="C102" s="69" t="s">
        <v>271</v>
      </c>
      <c r="D102" s="70">
        <v>186000</v>
      </c>
      <c r="E102" s="71">
        <v>15465.47</v>
      </c>
      <c r="F102" s="72">
        <f t="shared" si="2"/>
        <v>170534.53</v>
      </c>
    </row>
    <row r="103" spans="1:6" ht="15" x14ac:dyDescent="0.25">
      <c r="A103" s="55" t="s">
        <v>272</v>
      </c>
      <c r="B103" s="56" t="s">
        <v>151</v>
      </c>
      <c r="C103" s="57" t="s">
        <v>273</v>
      </c>
      <c r="D103" s="58">
        <v>2244300</v>
      </c>
      <c r="E103" s="59">
        <v>184795.74</v>
      </c>
      <c r="F103" s="60">
        <f t="shared" si="2"/>
        <v>2059504.26</v>
      </c>
    </row>
    <row r="104" spans="1:6" ht="23.25" x14ac:dyDescent="0.25">
      <c r="A104" s="67" t="s">
        <v>165</v>
      </c>
      <c r="B104" s="68" t="s">
        <v>151</v>
      </c>
      <c r="C104" s="69" t="s">
        <v>274</v>
      </c>
      <c r="D104" s="70">
        <v>2244300</v>
      </c>
      <c r="E104" s="71">
        <v>184795.74</v>
      </c>
      <c r="F104" s="72">
        <f t="shared" si="2"/>
        <v>2059504.26</v>
      </c>
    </row>
    <row r="105" spans="1:6" ht="23.25" x14ac:dyDescent="0.25">
      <c r="A105" s="67" t="s">
        <v>167</v>
      </c>
      <c r="B105" s="68" t="s">
        <v>151</v>
      </c>
      <c r="C105" s="69" t="s">
        <v>275</v>
      </c>
      <c r="D105" s="70">
        <v>2244300</v>
      </c>
      <c r="E105" s="71">
        <v>184795.74</v>
      </c>
      <c r="F105" s="72">
        <f t="shared" si="2"/>
        <v>2059504.26</v>
      </c>
    </row>
    <row r="106" spans="1:6" ht="15" x14ac:dyDescent="0.25">
      <c r="A106" s="67" t="s">
        <v>169</v>
      </c>
      <c r="B106" s="68" t="s">
        <v>151</v>
      </c>
      <c r="C106" s="69" t="s">
        <v>276</v>
      </c>
      <c r="D106" s="70">
        <v>1342600</v>
      </c>
      <c r="E106" s="71" t="s">
        <v>44</v>
      </c>
      <c r="F106" s="72">
        <f t="shared" si="2"/>
        <v>1342600</v>
      </c>
    </row>
    <row r="107" spans="1:6" ht="15" x14ac:dyDescent="0.25">
      <c r="A107" s="67" t="s">
        <v>171</v>
      </c>
      <c r="B107" s="68" t="s">
        <v>151</v>
      </c>
      <c r="C107" s="69" t="s">
        <v>277</v>
      </c>
      <c r="D107" s="70">
        <v>901700</v>
      </c>
      <c r="E107" s="71">
        <v>184795.74</v>
      </c>
      <c r="F107" s="72">
        <f t="shared" si="2"/>
        <v>716904.26</v>
      </c>
    </row>
    <row r="108" spans="1:6" ht="15" x14ac:dyDescent="0.25">
      <c r="A108" s="55" t="s">
        <v>278</v>
      </c>
      <c r="B108" s="56" t="s">
        <v>151</v>
      </c>
      <c r="C108" s="57" t="s">
        <v>279</v>
      </c>
      <c r="D108" s="58">
        <v>15000</v>
      </c>
      <c r="E108" s="59" t="s">
        <v>44</v>
      </c>
      <c r="F108" s="60">
        <f t="shared" si="2"/>
        <v>15000</v>
      </c>
    </row>
    <row r="109" spans="1:6" ht="23.25" x14ac:dyDescent="0.25">
      <c r="A109" s="67" t="s">
        <v>165</v>
      </c>
      <c r="B109" s="68" t="s">
        <v>151</v>
      </c>
      <c r="C109" s="69" t="s">
        <v>280</v>
      </c>
      <c r="D109" s="70">
        <v>15000</v>
      </c>
      <c r="E109" s="71" t="s">
        <v>44</v>
      </c>
      <c r="F109" s="72">
        <f t="shared" si="2"/>
        <v>15000</v>
      </c>
    </row>
    <row r="110" spans="1:6" ht="23.25" x14ac:dyDescent="0.25">
      <c r="A110" s="67" t="s">
        <v>167</v>
      </c>
      <c r="B110" s="68" t="s">
        <v>151</v>
      </c>
      <c r="C110" s="69" t="s">
        <v>281</v>
      </c>
      <c r="D110" s="70">
        <v>15000</v>
      </c>
      <c r="E110" s="71" t="s">
        <v>44</v>
      </c>
      <c r="F110" s="72">
        <f t="shared" si="2"/>
        <v>15000</v>
      </c>
    </row>
    <row r="111" spans="1:6" ht="15" x14ac:dyDescent="0.25">
      <c r="A111" s="67" t="s">
        <v>169</v>
      </c>
      <c r="B111" s="68" t="s">
        <v>151</v>
      </c>
      <c r="C111" s="69" t="s">
        <v>282</v>
      </c>
      <c r="D111" s="70">
        <v>15000</v>
      </c>
      <c r="E111" s="71" t="s">
        <v>44</v>
      </c>
      <c r="F111" s="72">
        <f t="shared" ref="F111:F142" si="3">IF(OR(D111="-",IF(E111="-",0,E111)&gt;=IF(D111="-",0,D111)),"-",IF(D111="-",0,D111)-IF(E111="-",0,E111))</f>
        <v>15000</v>
      </c>
    </row>
    <row r="112" spans="1:6" ht="23.25" x14ac:dyDescent="0.25">
      <c r="A112" s="55" t="s">
        <v>283</v>
      </c>
      <c r="B112" s="56" t="s">
        <v>151</v>
      </c>
      <c r="C112" s="57" t="s">
        <v>284</v>
      </c>
      <c r="D112" s="58">
        <v>15000</v>
      </c>
      <c r="E112" s="59" t="s">
        <v>44</v>
      </c>
      <c r="F112" s="60">
        <f t="shared" si="3"/>
        <v>15000</v>
      </c>
    </row>
    <row r="113" spans="1:6" ht="23.25" x14ac:dyDescent="0.25">
      <c r="A113" s="67" t="s">
        <v>165</v>
      </c>
      <c r="B113" s="68" t="s">
        <v>151</v>
      </c>
      <c r="C113" s="69" t="s">
        <v>285</v>
      </c>
      <c r="D113" s="70">
        <v>15000</v>
      </c>
      <c r="E113" s="71" t="s">
        <v>44</v>
      </c>
      <c r="F113" s="72">
        <f t="shared" si="3"/>
        <v>15000</v>
      </c>
    </row>
    <row r="114" spans="1:6" ht="23.25" x14ac:dyDescent="0.25">
      <c r="A114" s="67" t="s">
        <v>167</v>
      </c>
      <c r="B114" s="68" t="s">
        <v>151</v>
      </c>
      <c r="C114" s="69" t="s">
        <v>286</v>
      </c>
      <c r="D114" s="70">
        <v>15000</v>
      </c>
      <c r="E114" s="71" t="s">
        <v>44</v>
      </c>
      <c r="F114" s="72">
        <f t="shared" si="3"/>
        <v>15000</v>
      </c>
    </row>
    <row r="115" spans="1:6" ht="15" x14ac:dyDescent="0.25">
      <c r="A115" s="67" t="s">
        <v>169</v>
      </c>
      <c r="B115" s="68" t="s">
        <v>151</v>
      </c>
      <c r="C115" s="69" t="s">
        <v>287</v>
      </c>
      <c r="D115" s="70">
        <v>15000</v>
      </c>
      <c r="E115" s="71" t="s">
        <v>44</v>
      </c>
      <c r="F115" s="72">
        <f t="shared" si="3"/>
        <v>15000</v>
      </c>
    </row>
    <row r="116" spans="1:6" ht="15" x14ac:dyDescent="0.25">
      <c r="A116" s="55" t="s">
        <v>288</v>
      </c>
      <c r="B116" s="56" t="s">
        <v>151</v>
      </c>
      <c r="C116" s="57" t="s">
        <v>289</v>
      </c>
      <c r="D116" s="58">
        <v>6949000</v>
      </c>
      <c r="E116" s="59">
        <v>427209.21</v>
      </c>
      <c r="F116" s="60">
        <f t="shared" si="3"/>
        <v>6521790.79</v>
      </c>
    </row>
    <row r="117" spans="1:6" ht="23.25" x14ac:dyDescent="0.25">
      <c r="A117" s="67" t="s">
        <v>165</v>
      </c>
      <c r="B117" s="68" t="s">
        <v>151</v>
      </c>
      <c r="C117" s="69" t="s">
        <v>290</v>
      </c>
      <c r="D117" s="70">
        <v>792900</v>
      </c>
      <c r="E117" s="71" t="s">
        <v>44</v>
      </c>
      <c r="F117" s="72">
        <f t="shared" si="3"/>
        <v>792900</v>
      </c>
    </row>
    <row r="118" spans="1:6" ht="23.25" x14ac:dyDescent="0.25">
      <c r="A118" s="67" t="s">
        <v>167</v>
      </c>
      <c r="B118" s="68" t="s">
        <v>151</v>
      </c>
      <c r="C118" s="69" t="s">
        <v>291</v>
      </c>
      <c r="D118" s="70">
        <v>792900</v>
      </c>
      <c r="E118" s="71" t="s">
        <v>44</v>
      </c>
      <c r="F118" s="72">
        <f t="shared" si="3"/>
        <v>792900</v>
      </c>
    </row>
    <row r="119" spans="1:6" ht="15" x14ac:dyDescent="0.25">
      <c r="A119" s="67" t="s">
        <v>169</v>
      </c>
      <c r="B119" s="68" t="s">
        <v>151</v>
      </c>
      <c r="C119" s="69" t="s">
        <v>292</v>
      </c>
      <c r="D119" s="70">
        <v>792900</v>
      </c>
      <c r="E119" s="71" t="s">
        <v>44</v>
      </c>
      <c r="F119" s="72">
        <f t="shared" si="3"/>
        <v>792900</v>
      </c>
    </row>
    <row r="120" spans="1:6" ht="23.25" x14ac:dyDescent="0.25">
      <c r="A120" s="67" t="s">
        <v>293</v>
      </c>
      <c r="B120" s="68" t="s">
        <v>151</v>
      </c>
      <c r="C120" s="69" t="s">
        <v>294</v>
      </c>
      <c r="D120" s="70">
        <v>6156100</v>
      </c>
      <c r="E120" s="71">
        <v>427209.21</v>
      </c>
      <c r="F120" s="72">
        <f t="shared" si="3"/>
        <v>5728890.79</v>
      </c>
    </row>
    <row r="121" spans="1:6" ht="15" x14ac:dyDescent="0.25">
      <c r="A121" s="67" t="s">
        <v>295</v>
      </c>
      <c r="B121" s="68" t="s">
        <v>151</v>
      </c>
      <c r="C121" s="69" t="s">
        <v>296</v>
      </c>
      <c r="D121" s="70">
        <v>6156100</v>
      </c>
      <c r="E121" s="71">
        <v>427209.21</v>
      </c>
      <c r="F121" s="72">
        <f t="shared" si="3"/>
        <v>5728890.79</v>
      </c>
    </row>
    <row r="122" spans="1:6" ht="45.75" x14ac:dyDescent="0.25">
      <c r="A122" s="67" t="s">
        <v>297</v>
      </c>
      <c r="B122" s="68" t="s">
        <v>151</v>
      </c>
      <c r="C122" s="69" t="s">
        <v>298</v>
      </c>
      <c r="D122" s="70">
        <v>6156100</v>
      </c>
      <c r="E122" s="71">
        <v>427209.21</v>
      </c>
      <c r="F122" s="72">
        <f t="shared" si="3"/>
        <v>5728890.79</v>
      </c>
    </row>
    <row r="123" spans="1:6" ht="15" x14ac:dyDescent="0.25">
      <c r="A123" s="55" t="s">
        <v>299</v>
      </c>
      <c r="B123" s="56" t="s">
        <v>151</v>
      </c>
      <c r="C123" s="57" t="s">
        <v>300</v>
      </c>
      <c r="D123" s="58">
        <v>6949000</v>
      </c>
      <c r="E123" s="59">
        <v>427209.21</v>
      </c>
      <c r="F123" s="60">
        <f t="shared" si="3"/>
        <v>6521790.79</v>
      </c>
    </row>
    <row r="124" spans="1:6" ht="23.25" x14ac:dyDescent="0.25">
      <c r="A124" s="67" t="s">
        <v>165</v>
      </c>
      <c r="B124" s="68" t="s">
        <v>151</v>
      </c>
      <c r="C124" s="69" t="s">
        <v>301</v>
      </c>
      <c r="D124" s="70">
        <v>792900</v>
      </c>
      <c r="E124" s="71" t="s">
        <v>44</v>
      </c>
      <c r="F124" s="72">
        <f t="shared" si="3"/>
        <v>792900</v>
      </c>
    </row>
    <row r="125" spans="1:6" ht="23.25" x14ac:dyDescent="0.25">
      <c r="A125" s="67" t="s">
        <v>167</v>
      </c>
      <c r="B125" s="68" t="s">
        <v>151</v>
      </c>
      <c r="C125" s="69" t="s">
        <v>302</v>
      </c>
      <c r="D125" s="70">
        <v>792900</v>
      </c>
      <c r="E125" s="71" t="s">
        <v>44</v>
      </c>
      <c r="F125" s="72">
        <f t="shared" si="3"/>
        <v>792900</v>
      </c>
    </row>
    <row r="126" spans="1:6" ht="15" x14ac:dyDescent="0.25">
      <c r="A126" s="67" t="s">
        <v>169</v>
      </c>
      <c r="B126" s="68" t="s">
        <v>151</v>
      </c>
      <c r="C126" s="69" t="s">
        <v>303</v>
      </c>
      <c r="D126" s="70">
        <v>792900</v>
      </c>
      <c r="E126" s="71" t="s">
        <v>44</v>
      </c>
      <c r="F126" s="72">
        <f t="shared" si="3"/>
        <v>792900</v>
      </c>
    </row>
    <row r="127" spans="1:6" ht="23.25" x14ac:dyDescent="0.25">
      <c r="A127" s="67" t="s">
        <v>293</v>
      </c>
      <c r="B127" s="68" t="s">
        <v>151</v>
      </c>
      <c r="C127" s="69" t="s">
        <v>304</v>
      </c>
      <c r="D127" s="70">
        <v>6156100</v>
      </c>
      <c r="E127" s="71">
        <v>427209.21</v>
      </c>
      <c r="F127" s="72">
        <f t="shared" si="3"/>
        <v>5728890.79</v>
      </c>
    </row>
    <row r="128" spans="1:6" ht="15" x14ac:dyDescent="0.25">
      <c r="A128" s="67" t="s">
        <v>295</v>
      </c>
      <c r="B128" s="68" t="s">
        <v>151</v>
      </c>
      <c r="C128" s="69" t="s">
        <v>305</v>
      </c>
      <c r="D128" s="70">
        <v>6156100</v>
      </c>
      <c r="E128" s="71">
        <v>427209.21</v>
      </c>
      <c r="F128" s="72">
        <f t="shared" si="3"/>
        <v>5728890.79</v>
      </c>
    </row>
    <row r="129" spans="1:6" ht="45.75" x14ac:dyDescent="0.25">
      <c r="A129" s="67" t="s">
        <v>297</v>
      </c>
      <c r="B129" s="68" t="s">
        <v>151</v>
      </c>
      <c r="C129" s="69" t="s">
        <v>306</v>
      </c>
      <c r="D129" s="70">
        <v>6156100</v>
      </c>
      <c r="E129" s="71">
        <v>427209.21</v>
      </c>
      <c r="F129" s="72">
        <f t="shared" si="3"/>
        <v>5728890.79</v>
      </c>
    </row>
    <row r="130" spans="1:6" ht="15" x14ac:dyDescent="0.25">
      <c r="A130" s="55" t="s">
        <v>307</v>
      </c>
      <c r="B130" s="56" t="s">
        <v>151</v>
      </c>
      <c r="C130" s="57" t="s">
        <v>308</v>
      </c>
      <c r="D130" s="58">
        <v>209500</v>
      </c>
      <c r="E130" s="59">
        <v>17457.46</v>
      </c>
      <c r="F130" s="60">
        <f t="shared" si="3"/>
        <v>192042.54</v>
      </c>
    </row>
    <row r="131" spans="1:6" ht="15" x14ac:dyDescent="0.25">
      <c r="A131" s="67" t="s">
        <v>309</v>
      </c>
      <c r="B131" s="68" t="s">
        <v>151</v>
      </c>
      <c r="C131" s="69" t="s">
        <v>310</v>
      </c>
      <c r="D131" s="70">
        <v>209500</v>
      </c>
      <c r="E131" s="71">
        <v>17457.46</v>
      </c>
      <c r="F131" s="72">
        <f t="shared" si="3"/>
        <v>192042.54</v>
      </c>
    </row>
    <row r="132" spans="1:6" ht="15" x14ac:dyDescent="0.25">
      <c r="A132" s="67" t="s">
        <v>311</v>
      </c>
      <c r="B132" s="68" t="s">
        <v>151</v>
      </c>
      <c r="C132" s="69" t="s">
        <v>312</v>
      </c>
      <c r="D132" s="70">
        <v>209500</v>
      </c>
      <c r="E132" s="71">
        <v>17457.46</v>
      </c>
      <c r="F132" s="72">
        <f t="shared" si="3"/>
        <v>192042.54</v>
      </c>
    </row>
    <row r="133" spans="1:6" ht="15" x14ac:dyDescent="0.25">
      <c r="A133" s="67" t="s">
        <v>313</v>
      </c>
      <c r="B133" s="68" t="s">
        <v>151</v>
      </c>
      <c r="C133" s="69" t="s">
        <v>314</v>
      </c>
      <c r="D133" s="70">
        <v>209500</v>
      </c>
      <c r="E133" s="71">
        <v>17457.46</v>
      </c>
      <c r="F133" s="72">
        <f t="shared" si="3"/>
        <v>192042.54</v>
      </c>
    </row>
    <row r="134" spans="1:6" ht="15" x14ac:dyDescent="0.25">
      <c r="A134" s="55" t="s">
        <v>315</v>
      </c>
      <c r="B134" s="56" t="s">
        <v>151</v>
      </c>
      <c r="C134" s="57" t="s">
        <v>316</v>
      </c>
      <c r="D134" s="58">
        <v>209500</v>
      </c>
      <c r="E134" s="59">
        <v>17457.46</v>
      </c>
      <c r="F134" s="60">
        <f t="shared" si="3"/>
        <v>192042.54</v>
      </c>
    </row>
    <row r="135" spans="1:6" ht="15" x14ac:dyDescent="0.25">
      <c r="A135" s="67" t="s">
        <v>309</v>
      </c>
      <c r="B135" s="68" t="s">
        <v>151</v>
      </c>
      <c r="C135" s="69" t="s">
        <v>317</v>
      </c>
      <c r="D135" s="70">
        <v>209500</v>
      </c>
      <c r="E135" s="71">
        <v>17457.46</v>
      </c>
      <c r="F135" s="72">
        <f t="shared" si="3"/>
        <v>192042.54</v>
      </c>
    </row>
    <row r="136" spans="1:6" ht="15" x14ac:dyDescent="0.25">
      <c r="A136" s="67" t="s">
        <v>311</v>
      </c>
      <c r="B136" s="68" t="s">
        <v>151</v>
      </c>
      <c r="C136" s="69" t="s">
        <v>318</v>
      </c>
      <c r="D136" s="70">
        <v>209500</v>
      </c>
      <c r="E136" s="71">
        <v>17457.46</v>
      </c>
      <c r="F136" s="72">
        <f t="shared" si="3"/>
        <v>192042.54</v>
      </c>
    </row>
    <row r="137" spans="1:6" ht="15" x14ac:dyDescent="0.25">
      <c r="A137" s="67" t="s">
        <v>313</v>
      </c>
      <c r="B137" s="68" t="s">
        <v>151</v>
      </c>
      <c r="C137" s="69" t="s">
        <v>319</v>
      </c>
      <c r="D137" s="70">
        <v>209500</v>
      </c>
      <c r="E137" s="71">
        <v>17457.46</v>
      </c>
      <c r="F137" s="72">
        <f t="shared" si="3"/>
        <v>192042.54</v>
      </c>
    </row>
    <row r="138" spans="1:6" ht="15" x14ac:dyDescent="0.25">
      <c r="A138" s="55" t="s">
        <v>320</v>
      </c>
      <c r="B138" s="56" t="s">
        <v>151</v>
      </c>
      <c r="C138" s="57" t="s">
        <v>321</v>
      </c>
      <c r="D138" s="58">
        <v>3633400</v>
      </c>
      <c r="E138" s="59" t="s">
        <v>44</v>
      </c>
      <c r="F138" s="60">
        <f t="shared" si="3"/>
        <v>3633400</v>
      </c>
    </row>
    <row r="139" spans="1:6" ht="23.25" x14ac:dyDescent="0.25">
      <c r="A139" s="67" t="s">
        <v>165</v>
      </c>
      <c r="B139" s="68" t="s">
        <v>151</v>
      </c>
      <c r="C139" s="69" t="s">
        <v>322</v>
      </c>
      <c r="D139" s="70">
        <v>3633400</v>
      </c>
      <c r="E139" s="71" t="s">
        <v>44</v>
      </c>
      <c r="F139" s="72">
        <f t="shared" si="3"/>
        <v>3633400</v>
      </c>
    </row>
    <row r="140" spans="1:6" ht="23.25" x14ac:dyDescent="0.25">
      <c r="A140" s="67" t="s">
        <v>167</v>
      </c>
      <c r="B140" s="68" t="s">
        <v>151</v>
      </c>
      <c r="C140" s="69" t="s">
        <v>323</v>
      </c>
      <c r="D140" s="70">
        <v>3633400</v>
      </c>
      <c r="E140" s="71" t="s">
        <v>44</v>
      </c>
      <c r="F140" s="72">
        <f t="shared" si="3"/>
        <v>3633400</v>
      </c>
    </row>
    <row r="141" spans="1:6" ht="15" x14ac:dyDescent="0.25">
      <c r="A141" s="67" t="s">
        <v>169</v>
      </c>
      <c r="B141" s="68" t="s">
        <v>151</v>
      </c>
      <c r="C141" s="69" t="s">
        <v>324</v>
      </c>
      <c r="D141" s="70">
        <v>3633400</v>
      </c>
      <c r="E141" s="71" t="s">
        <v>44</v>
      </c>
      <c r="F141" s="72">
        <f t="shared" si="3"/>
        <v>3633400</v>
      </c>
    </row>
    <row r="142" spans="1:6" ht="15" x14ac:dyDescent="0.25">
      <c r="A142" s="55" t="s">
        <v>325</v>
      </c>
      <c r="B142" s="56" t="s">
        <v>151</v>
      </c>
      <c r="C142" s="57" t="s">
        <v>326</v>
      </c>
      <c r="D142" s="58">
        <v>3633400</v>
      </c>
      <c r="E142" s="59" t="s">
        <v>44</v>
      </c>
      <c r="F142" s="60">
        <f t="shared" si="3"/>
        <v>3633400</v>
      </c>
    </row>
    <row r="143" spans="1:6" ht="23.25" x14ac:dyDescent="0.25">
      <c r="A143" s="67" t="s">
        <v>165</v>
      </c>
      <c r="B143" s="68" t="s">
        <v>151</v>
      </c>
      <c r="C143" s="69" t="s">
        <v>327</v>
      </c>
      <c r="D143" s="70">
        <v>3633400</v>
      </c>
      <c r="E143" s="71" t="s">
        <v>44</v>
      </c>
      <c r="F143" s="72">
        <f t="shared" ref="F143:F145" si="4">IF(OR(D143="-",IF(E143="-",0,E143)&gt;=IF(D143="-",0,D143)),"-",IF(D143="-",0,D143)-IF(E143="-",0,E143))</f>
        <v>3633400</v>
      </c>
    </row>
    <row r="144" spans="1:6" ht="23.25" x14ac:dyDescent="0.25">
      <c r="A144" s="67" t="s">
        <v>167</v>
      </c>
      <c r="B144" s="68" t="s">
        <v>151</v>
      </c>
      <c r="C144" s="69" t="s">
        <v>328</v>
      </c>
      <c r="D144" s="70">
        <v>3633400</v>
      </c>
      <c r="E144" s="71" t="s">
        <v>44</v>
      </c>
      <c r="F144" s="72">
        <f t="shared" si="4"/>
        <v>3633400</v>
      </c>
    </row>
    <row r="145" spans="1:6" ht="15" x14ac:dyDescent="0.25">
      <c r="A145" s="67" t="s">
        <v>169</v>
      </c>
      <c r="B145" s="68" t="s">
        <v>151</v>
      </c>
      <c r="C145" s="69" t="s">
        <v>329</v>
      </c>
      <c r="D145" s="70">
        <v>3633400</v>
      </c>
      <c r="E145" s="71" t="s">
        <v>44</v>
      </c>
      <c r="F145" s="72">
        <f t="shared" si="4"/>
        <v>3633400</v>
      </c>
    </row>
    <row r="146" spans="1:6" ht="15" x14ac:dyDescent="0.25">
      <c r="A146" s="73"/>
      <c r="B146" s="74"/>
      <c r="C146" s="75"/>
      <c r="D146" s="76"/>
      <c r="E146" s="74"/>
      <c r="F146" s="74"/>
    </row>
    <row r="147" spans="1:6" ht="15" x14ac:dyDescent="0.25">
      <c r="A147" s="77" t="s">
        <v>330</v>
      </c>
      <c r="B147" s="78" t="s">
        <v>331</v>
      </c>
      <c r="C147" s="79" t="s">
        <v>152</v>
      </c>
      <c r="D147" s="80" t="s">
        <v>44</v>
      </c>
      <c r="E147" s="80">
        <v>1050393.67</v>
      </c>
      <c r="F147" s="81" t="s">
        <v>332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6"/>
  <sheetViews>
    <sheetView showGridLines="0" tabSelected="1" workbookViewId="0">
      <selection activeCell="F28" sqref="F28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4" t="s">
        <v>333</v>
      </c>
      <c r="B1" s="134"/>
      <c r="C1" s="134"/>
      <c r="D1" s="134"/>
      <c r="E1" s="134"/>
      <c r="F1" s="134"/>
    </row>
    <row r="2" spans="1:6" ht="13.15" customHeight="1" x14ac:dyDescent="0.25">
      <c r="A2" s="120" t="s">
        <v>334</v>
      </c>
      <c r="B2" s="120"/>
      <c r="C2" s="120"/>
      <c r="D2" s="120"/>
      <c r="E2" s="120"/>
      <c r="F2" s="12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4" t="s">
        <v>21</v>
      </c>
      <c r="B4" s="121" t="s">
        <v>22</v>
      </c>
      <c r="C4" s="127" t="s">
        <v>335</v>
      </c>
      <c r="D4" s="117" t="s">
        <v>24</v>
      </c>
      <c r="E4" s="117" t="s">
        <v>25</v>
      </c>
      <c r="F4" s="114" t="s">
        <v>26</v>
      </c>
    </row>
    <row r="5" spans="1:6" ht="4.9000000000000004" customHeight="1" x14ac:dyDescent="0.25">
      <c r="A5" s="125"/>
      <c r="B5" s="122"/>
      <c r="C5" s="128"/>
      <c r="D5" s="118"/>
      <c r="E5" s="118"/>
      <c r="F5" s="115"/>
    </row>
    <row r="6" spans="1:6" ht="6" customHeight="1" x14ac:dyDescent="0.25">
      <c r="A6" s="125"/>
      <c r="B6" s="122"/>
      <c r="C6" s="128"/>
      <c r="D6" s="118"/>
      <c r="E6" s="118"/>
      <c r="F6" s="115"/>
    </row>
    <row r="7" spans="1:6" ht="4.9000000000000004" customHeight="1" x14ac:dyDescent="0.25">
      <c r="A7" s="125"/>
      <c r="B7" s="122"/>
      <c r="C7" s="128"/>
      <c r="D7" s="118"/>
      <c r="E7" s="118"/>
      <c r="F7" s="115"/>
    </row>
    <row r="8" spans="1:6" ht="6" customHeight="1" x14ac:dyDescent="0.25">
      <c r="A8" s="125"/>
      <c r="B8" s="122"/>
      <c r="C8" s="128"/>
      <c r="D8" s="118"/>
      <c r="E8" s="118"/>
      <c r="F8" s="115"/>
    </row>
    <row r="9" spans="1:6" ht="6" customHeight="1" x14ac:dyDescent="0.25">
      <c r="A9" s="125"/>
      <c r="B9" s="122"/>
      <c r="C9" s="128"/>
      <c r="D9" s="118"/>
      <c r="E9" s="118"/>
      <c r="F9" s="115"/>
    </row>
    <row r="10" spans="1:6" ht="18" customHeight="1" x14ac:dyDescent="0.25">
      <c r="A10" s="126"/>
      <c r="B10" s="123"/>
      <c r="C10" s="135"/>
      <c r="D10" s="119"/>
      <c r="E10" s="119"/>
      <c r="F10" s="116"/>
    </row>
    <row r="11" spans="1:6" ht="14.2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336</v>
      </c>
      <c r="B12" s="85" t="s">
        <v>337</v>
      </c>
      <c r="C12" s="86" t="s">
        <v>152</v>
      </c>
      <c r="D12" s="87">
        <f>D18</f>
        <v>0</v>
      </c>
      <c r="E12" s="87">
        <v>-1050393.67</v>
      </c>
      <c r="F12" s="88" t="s">
        <v>44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7.25" customHeight="1" x14ac:dyDescent="0.25">
      <c r="A14" s="55" t="s">
        <v>338</v>
      </c>
      <c r="B14" s="94" t="s">
        <v>339</v>
      </c>
      <c r="C14" s="95" t="s">
        <v>152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340</v>
      </c>
      <c r="B15" s="90"/>
      <c r="C15" s="91"/>
      <c r="D15" s="92"/>
      <c r="E15" s="92"/>
      <c r="F15" s="93"/>
    </row>
    <row r="16" spans="1:6" ht="15" x14ac:dyDescent="0.25">
      <c r="A16" s="55" t="s">
        <v>341</v>
      </c>
      <c r="B16" s="94" t="s">
        <v>342</v>
      </c>
      <c r="C16" s="95" t="s">
        <v>152</v>
      </c>
      <c r="D16" s="58" t="s">
        <v>44</v>
      </c>
      <c r="E16" s="58" t="s">
        <v>44</v>
      </c>
      <c r="F16" s="60" t="s">
        <v>44</v>
      </c>
    </row>
    <row r="17" spans="1:7" ht="15" x14ac:dyDescent="0.25">
      <c r="A17" s="89" t="s">
        <v>340</v>
      </c>
      <c r="B17" s="90"/>
      <c r="C17" s="91"/>
      <c r="D17" s="92"/>
      <c r="E17" s="92"/>
      <c r="F17" s="93"/>
    </row>
    <row r="18" spans="1:7" ht="15" x14ac:dyDescent="0.25">
      <c r="A18" s="84" t="s">
        <v>343</v>
      </c>
      <c r="B18" s="85" t="s">
        <v>344</v>
      </c>
      <c r="C18" s="86" t="s">
        <v>345</v>
      </c>
      <c r="D18" s="87">
        <f>D19</f>
        <v>0</v>
      </c>
      <c r="E18" s="87">
        <f>E19</f>
        <v>-1050393.6700000004</v>
      </c>
      <c r="F18" s="88">
        <f>D18-E18</f>
        <v>1050393.6700000004</v>
      </c>
    </row>
    <row r="19" spans="1:7" ht="23.25" x14ac:dyDescent="0.25">
      <c r="A19" s="84" t="s">
        <v>346</v>
      </c>
      <c r="B19" s="85" t="s">
        <v>344</v>
      </c>
      <c r="C19" s="86" t="s">
        <v>347</v>
      </c>
      <c r="D19" s="87">
        <f>D20+D22</f>
        <v>0</v>
      </c>
      <c r="E19" s="87">
        <f>E20+E22</f>
        <v>-1050393.6700000004</v>
      </c>
      <c r="F19" s="88" t="s">
        <v>44</v>
      </c>
    </row>
    <row r="20" spans="1:7" ht="15" x14ac:dyDescent="0.25">
      <c r="A20" s="84" t="s">
        <v>348</v>
      </c>
      <c r="B20" s="85" t="s">
        <v>349</v>
      </c>
      <c r="C20" s="86" t="s">
        <v>350</v>
      </c>
      <c r="D20" s="87">
        <f>D21</f>
        <v>-27053600</v>
      </c>
      <c r="E20" s="87">
        <f>E21</f>
        <v>-3335697.24</v>
      </c>
      <c r="F20" s="88" t="s">
        <v>332</v>
      </c>
    </row>
    <row r="21" spans="1:7" ht="23.25" x14ac:dyDescent="0.25">
      <c r="A21" s="26" t="s">
        <v>351</v>
      </c>
      <c r="B21" s="27" t="s">
        <v>349</v>
      </c>
      <c r="C21" s="96" t="s">
        <v>352</v>
      </c>
      <c r="D21" s="29">
        <v>-27053600</v>
      </c>
      <c r="E21" s="29">
        <v>-3335697.24</v>
      </c>
      <c r="F21" s="97" t="s">
        <v>332</v>
      </c>
    </row>
    <row r="22" spans="1:7" ht="15" x14ac:dyDescent="0.25">
      <c r="A22" s="84" t="s">
        <v>353</v>
      </c>
      <c r="B22" s="85" t="s">
        <v>354</v>
      </c>
      <c r="C22" s="86" t="s">
        <v>355</v>
      </c>
      <c r="D22" s="87">
        <f>D23</f>
        <v>27053600</v>
      </c>
      <c r="E22" s="87">
        <f>E23</f>
        <v>2285303.5699999998</v>
      </c>
      <c r="F22" s="88" t="s">
        <v>332</v>
      </c>
    </row>
    <row r="23" spans="1:7" ht="23.25" x14ac:dyDescent="0.25">
      <c r="A23" s="26" t="s">
        <v>356</v>
      </c>
      <c r="B23" s="27" t="s">
        <v>354</v>
      </c>
      <c r="C23" s="96" t="s">
        <v>357</v>
      </c>
      <c r="D23" s="29">
        <v>27053600</v>
      </c>
      <c r="E23" s="29">
        <v>2285303.5699999998</v>
      </c>
      <c r="F23" s="97" t="s">
        <v>332</v>
      </c>
    </row>
    <row r="24" spans="1:7" ht="12.75" customHeight="1" x14ac:dyDescent="0.25">
      <c r="A24" s="98"/>
      <c r="B24" s="99"/>
      <c r="C24" s="100"/>
      <c r="D24" s="101"/>
      <c r="E24" s="101"/>
      <c r="F24" s="102"/>
    </row>
    <row r="25" spans="1:7" ht="12.75" customHeight="1" x14ac:dyDescent="0.25">
      <c r="A25" s="103"/>
      <c r="B25" s="104"/>
      <c r="C25" s="104"/>
      <c r="D25" s="105"/>
      <c r="E25" s="105"/>
      <c r="F25" s="105"/>
      <c r="G25" s="105"/>
    </row>
    <row r="26" spans="1:7" s="106" customFormat="1" ht="19.5" customHeight="1" x14ac:dyDescent="0.35"/>
    <row r="27" spans="1:7" s="106" customFormat="1" ht="12.75" customHeight="1" x14ac:dyDescent="0.35"/>
    <row r="28" spans="1:7" s="106" customFormat="1" ht="12.75" customHeight="1" x14ac:dyDescent="0.35"/>
    <row r="29" spans="1:7" s="106" customFormat="1" ht="12.75" customHeight="1" x14ac:dyDescent="0.35"/>
    <row r="30" spans="1:7" s="106" customFormat="1" ht="12.75" customHeight="1" x14ac:dyDescent="0.35"/>
    <row r="31" spans="1:7" s="106" customFormat="1" ht="12.75" customHeight="1" x14ac:dyDescent="0.35"/>
    <row r="32" spans="1:7" s="106" customFormat="1" ht="12.75" customHeight="1" x14ac:dyDescent="0.35"/>
    <row r="33" spans="1:1" s="106" customFormat="1" ht="12.75" customHeight="1" x14ac:dyDescent="0.35"/>
    <row r="34" spans="1:1" s="106" customFormat="1" ht="12.75" customHeight="1" x14ac:dyDescent="0.35"/>
    <row r="35" spans="1:1" s="106" customFormat="1" ht="12.75" customHeight="1" x14ac:dyDescent="0.35"/>
    <row r="36" spans="1:1" s="106" customFormat="1" ht="17.25" customHeight="1" x14ac:dyDescent="0.35">
      <c r="A36" s="107" t="s">
        <v>375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358</v>
      </c>
      <c r="B1" t="s">
        <v>359</v>
      </c>
    </row>
    <row r="2" spans="1:2" x14ac:dyDescent="0.25">
      <c r="A2" t="s">
        <v>360</v>
      </c>
      <c r="B2" t="s">
        <v>361</v>
      </c>
    </row>
    <row r="3" spans="1:2" x14ac:dyDescent="0.25">
      <c r="A3" t="s">
        <v>362</v>
      </c>
      <c r="B3" t="s">
        <v>6</v>
      </c>
    </row>
    <row r="4" spans="1:2" x14ac:dyDescent="0.25">
      <c r="A4" t="s">
        <v>363</v>
      </c>
      <c r="B4" t="s">
        <v>364</v>
      </c>
    </row>
    <row r="5" spans="1:2" x14ac:dyDescent="0.25">
      <c r="A5" t="s">
        <v>365</v>
      </c>
      <c r="B5" t="s">
        <v>366</v>
      </c>
    </row>
    <row r="6" spans="1:2" x14ac:dyDescent="0.25">
      <c r="A6" t="s">
        <v>367</v>
      </c>
      <c r="B6" t="s">
        <v>359</v>
      </c>
    </row>
    <row r="7" spans="1:2" x14ac:dyDescent="0.25">
      <c r="A7" t="s">
        <v>368</v>
      </c>
      <c r="B7" t="s">
        <v>0</v>
      </c>
    </row>
    <row r="8" spans="1:2" x14ac:dyDescent="0.25">
      <c r="A8" t="s">
        <v>369</v>
      </c>
      <c r="B8" t="s">
        <v>0</v>
      </c>
    </row>
    <row r="9" spans="1:2" x14ac:dyDescent="0.25">
      <c r="A9" t="s">
        <v>370</v>
      </c>
      <c r="B9" t="s">
        <v>371</v>
      </c>
    </row>
    <row r="10" spans="1:2" x14ac:dyDescent="0.25">
      <c r="A10" t="s">
        <v>372</v>
      </c>
      <c r="B10" t="s">
        <v>18</v>
      </c>
    </row>
    <row r="11" spans="1:2" x14ac:dyDescent="0.25">
      <c r="A11" t="s">
        <v>373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rep:2.56.0.334 (p4)</dc:description>
  <cp:lastModifiedBy>USER</cp:lastModifiedBy>
  <cp:lastPrinted>2025-06-06T11:05:04Z</cp:lastPrinted>
  <dcterms:created xsi:type="dcterms:W3CDTF">2025-03-03T14:56:17Z</dcterms:created>
  <dcterms:modified xsi:type="dcterms:W3CDTF">2025-06-06T11:05:29Z</dcterms:modified>
</cp:coreProperties>
</file>